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Wendling\Excel\APBT\2023\"/>
    </mc:Choice>
  </mc:AlternateContent>
  <bookViews>
    <workbookView xWindow="0" yWindow="0" windowWidth="21570" windowHeight="8055"/>
  </bookViews>
  <sheets>
    <sheet name="Aufholpotenzial-Berechnung" sheetId="1" r:id="rId1"/>
  </sheets>
  <definedNames>
    <definedName name="_xlnm.Print_Titles" localSheetId="0">'Aufholpotenzial-Berechnung'!$14:$15</definedName>
  </definedNames>
  <calcPr calcId="162913"/>
</workbook>
</file>

<file path=xl/calcChain.xml><?xml version="1.0" encoding="utf-8"?>
<calcChain xmlns="http://schemas.openxmlformats.org/spreadsheetml/2006/main">
  <c r="I17" i="1" l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6" i="1"/>
  <c r="D77" i="1" l="1"/>
  <c r="G77" i="1"/>
  <c r="G10" i="1" l="1"/>
  <c r="D10" i="1"/>
  <c r="G11" i="1"/>
  <c r="D11" i="1"/>
  <c r="D94" i="1" l="1"/>
  <c r="D30" i="1"/>
  <c r="D71" i="1"/>
  <c r="G12" i="1" l="1"/>
  <c r="D12" i="1" l="1"/>
  <c r="D82" i="1" l="1"/>
  <c r="G82" i="1"/>
  <c r="G73" i="1" l="1"/>
  <c r="G76" i="1"/>
  <c r="G69" i="1"/>
  <c r="G28" i="1"/>
  <c r="G91" i="1"/>
  <c r="G39" i="1"/>
  <c r="G72" i="1"/>
  <c r="G47" i="1"/>
  <c r="G58" i="1"/>
  <c r="G53" i="1"/>
  <c r="G50" i="1"/>
  <c r="G55" i="1"/>
  <c r="G31" i="1"/>
  <c r="G84" i="1"/>
  <c r="G89" i="1"/>
  <c r="G64" i="1"/>
  <c r="G42" i="1"/>
  <c r="G63" i="1"/>
  <c r="G51" i="1"/>
  <c r="G74" i="1"/>
  <c r="G67" i="1"/>
  <c r="G60" i="1"/>
  <c r="G27" i="1"/>
  <c r="G23" i="1"/>
  <c r="G52" i="1"/>
  <c r="G32" i="1"/>
  <c r="G83" i="1"/>
  <c r="G29" i="1"/>
  <c r="G48" i="1"/>
  <c r="G41" i="1"/>
  <c r="G56" i="1"/>
  <c r="G78" i="1"/>
  <c r="G37" i="1"/>
  <c r="G98" i="1"/>
  <c r="G25" i="1"/>
  <c r="G34" i="1"/>
  <c r="G81" i="1"/>
  <c r="G96" i="1"/>
  <c r="G94" i="1"/>
  <c r="G33" i="1"/>
  <c r="G88" i="1"/>
  <c r="G17" i="1"/>
  <c r="G70" i="1"/>
  <c r="G71" i="1"/>
  <c r="G57" i="1"/>
  <c r="G97" i="1"/>
  <c r="G93" i="1"/>
  <c r="G54" i="1"/>
  <c r="G65" i="1"/>
  <c r="G86" i="1"/>
  <c r="G30" i="1"/>
  <c r="G92" i="1"/>
  <c r="G62" i="1"/>
  <c r="G68" i="1"/>
  <c r="G16" i="1"/>
  <c r="G18" i="1"/>
  <c r="G35" i="1"/>
  <c r="G36" i="1"/>
  <c r="G59" i="1"/>
  <c r="G45" i="1"/>
  <c r="G80" i="1"/>
  <c r="G75" i="1"/>
  <c r="G38" i="1"/>
  <c r="G90" i="1"/>
  <c r="G79" i="1"/>
  <c r="G19" i="1"/>
  <c r="G46" i="1"/>
  <c r="G44" i="1"/>
  <c r="G87" i="1"/>
  <c r="G99" i="1"/>
  <c r="G22" i="1"/>
  <c r="G66" i="1"/>
  <c r="G95" i="1"/>
  <c r="G26" i="1"/>
  <c r="G49" i="1"/>
  <c r="G24" i="1"/>
  <c r="G61" i="1"/>
  <c r="G21" i="1"/>
  <c r="G85" i="1"/>
  <c r="G40" i="1"/>
  <c r="G43" i="1"/>
  <c r="G20" i="1"/>
  <c r="G13" i="1" l="1"/>
  <c r="G9" i="1"/>
  <c r="D13" i="1" l="1"/>
  <c r="D25" i="1" l="1"/>
  <c r="D60" i="1"/>
  <c r="D66" i="1"/>
  <c r="D56" i="1"/>
  <c r="D92" i="1"/>
  <c r="D98" i="1"/>
  <c r="D62" i="1"/>
  <c r="D84" i="1"/>
  <c r="D18" i="1"/>
  <c r="D57" i="1"/>
  <c r="D75" i="1"/>
  <c r="D79" i="1"/>
  <c r="D80" i="1"/>
  <c r="D97" i="1"/>
  <c r="D90" i="1"/>
  <c r="D95" i="1"/>
  <c r="D48" i="1"/>
  <c r="D63" i="1"/>
  <c r="D45" i="1"/>
  <c r="D32" i="1"/>
  <c r="D67" i="1"/>
  <c r="D70" i="1"/>
  <c r="D54" i="1"/>
  <c r="D24" i="1"/>
  <c r="D73" i="1"/>
  <c r="D31" i="1"/>
  <c r="D35" i="1"/>
  <c r="D21" i="1"/>
  <c r="D58" i="1"/>
  <c r="D74" i="1"/>
  <c r="D65" i="1"/>
  <c r="D34" i="1"/>
  <c r="D39" i="1"/>
  <c r="D47" i="1"/>
  <c r="D64" i="1"/>
  <c r="D28" i="1"/>
  <c r="D53" i="1"/>
  <c r="D87" i="1"/>
  <c r="D33" i="1"/>
  <c r="D23" i="1"/>
  <c r="D16" i="1"/>
  <c r="D81" i="1"/>
  <c r="D50" i="1"/>
  <c r="D29" i="1"/>
  <c r="D88" i="1"/>
  <c r="D78" i="1"/>
  <c r="D72" i="1"/>
  <c r="D99" i="1"/>
  <c r="D46" i="1"/>
  <c r="D44" i="1"/>
  <c r="D83" i="1"/>
  <c r="D22" i="1"/>
  <c r="D96" i="1"/>
  <c r="D91" i="1"/>
  <c r="D93" i="1"/>
  <c r="D49" i="1"/>
  <c r="D68" i="1"/>
  <c r="D55" i="1"/>
  <c r="D59" i="1"/>
  <c r="D86" i="1"/>
  <c r="D36" i="1"/>
  <c r="D20" i="1"/>
  <c r="D17" i="1"/>
  <c r="D42" i="1"/>
  <c r="D85" i="1"/>
  <c r="D69" i="1"/>
  <c r="D27" i="1"/>
  <c r="D61" i="1"/>
  <c r="D38" i="1"/>
  <c r="D51" i="1"/>
  <c r="D52" i="1"/>
  <c r="D26" i="1"/>
  <c r="D37" i="1"/>
  <c r="D41" i="1"/>
  <c r="D40" i="1"/>
  <c r="D89" i="1"/>
  <c r="D76" i="1"/>
  <c r="D19" i="1"/>
  <c r="D43" i="1"/>
  <c r="D9" i="1"/>
</calcChain>
</file>

<file path=xl/sharedStrings.xml><?xml version="1.0" encoding="utf-8"?>
<sst xmlns="http://schemas.openxmlformats.org/spreadsheetml/2006/main" count="122" uniqueCount="111">
  <si>
    <t>UGI</t>
  </si>
  <si>
    <t>3M</t>
  </si>
  <si>
    <t>Aflac</t>
  </si>
  <si>
    <t>Air Liquide</t>
  </si>
  <si>
    <t>Alphabet</t>
  </si>
  <si>
    <t>Amazon</t>
  </si>
  <si>
    <t>Amgen</t>
  </si>
  <si>
    <t>AptarGroup</t>
  </si>
  <si>
    <t>Automatic Data Processing</t>
  </si>
  <si>
    <t>Bank of Nova Scotia</t>
  </si>
  <si>
    <t>Becton Dickinson</t>
  </si>
  <si>
    <t>Beiersdorf</t>
  </si>
  <si>
    <t>BHP Group</t>
  </si>
  <si>
    <t>Brown-Forman</t>
  </si>
  <si>
    <t>Church &amp; Dwight</t>
  </si>
  <si>
    <t xml:space="preserve">Cisco Systems </t>
  </si>
  <si>
    <t>Coca-Cola</t>
  </si>
  <si>
    <t>Colgate-Palmolive</t>
  </si>
  <si>
    <t>Coloplast</t>
  </si>
  <si>
    <t>Com. Bank of Australia</t>
  </si>
  <si>
    <t xml:space="preserve">Danaher </t>
  </si>
  <si>
    <t>Ecolab</t>
  </si>
  <si>
    <t xml:space="preserve">Emerson </t>
  </si>
  <si>
    <t>EssilorLuxottica</t>
  </si>
  <si>
    <t>Eurofins Scientific</t>
  </si>
  <si>
    <t>Fortis</t>
  </si>
  <si>
    <t>Fuchs Petrolub</t>
  </si>
  <si>
    <t>General Mills</t>
  </si>
  <si>
    <t>Heineken</t>
  </si>
  <si>
    <t>Henkel</t>
  </si>
  <si>
    <t>Hexagon</t>
  </si>
  <si>
    <t>Home Depot</t>
  </si>
  <si>
    <t>Hormel</t>
  </si>
  <si>
    <t>Illinois Tool Works</t>
  </si>
  <si>
    <t>Intel</t>
  </si>
  <si>
    <t>Johnson &amp; Johnson</t>
  </si>
  <si>
    <t>Linde plc</t>
  </si>
  <si>
    <t>Lindt &amp; Sprüngli</t>
  </si>
  <si>
    <t>L'Oréal</t>
  </si>
  <si>
    <t>Mastercard</t>
  </si>
  <si>
    <t>McCormick</t>
  </si>
  <si>
    <t>McDonald's</t>
  </si>
  <si>
    <t>Medtronic</t>
  </si>
  <si>
    <t>Microsoft</t>
  </si>
  <si>
    <t>Nestlé</t>
  </si>
  <si>
    <t>NextEra Energy</t>
  </si>
  <si>
    <t>Nike</t>
  </si>
  <si>
    <t>Novartis</t>
  </si>
  <si>
    <t>Novo Nordisk</t>
  </si>
  <si>
    <t>Novozymes</t>
  </si>
  <si>
    <t>Oracle</t>
  </si>
  <si>
    <t>Parker Hannifin</t>
  </si>
  <si>
    <t>PepsiCo</t>
  </si>
  <si>
    <t>Procter &amp; Gamble</t>
  </si>
  <si>
    <t>Roche</t>
  </si>
  <si>
    <t>Samsung</t>
  </si>
  <si>
    <t>SAP</t>
  </si>
  <si>
    <t>Saputo</t>
  </si>
  <si>
    <t>Starbucks</t>
  </si>
  <si>
    <t>Stryker</t>
  </si>
  <si>
    <t>Sysco</t>
  </si>
  <si>
    <t>Thermo Fisher Scientific</t>
  </si>
  <si>
    <t>Unilever</t>
  </si>
  <si>
    <t>Walt Disney</t>
  </si>
  <si>
    <t>Wells Fargo</t>
  </si>
  <si>
    <t>Yum!</t>
  </si>
  <si>
    <t>Aktie</t>
  </si>
  <si>
    <t>aktuellen Kurs</t>
  </si>
  <si>
    <t>selbst eintragen</t>
  </si>
  <si>
    <t>DAX</t>
  </si>
  <si>
    <t>Dow Jones</t>
  </si>
  <si>
    <t>Index</t>
  </si>
  <si>
    <t>Aufholpotenzial-Berechnungstabelle:</t>
  </si>
  <si>
    <t>Dividenden-</t>
  </si>
  <si>
    <t>Dividendenrenditen</t>
  </si>
  <si>
    <t>Beziehen sich auf die zuletzt gezahlte Dividende, durch die gefallenen Kurse errechnen sich höhere Dividenden.</t>
  </si>
  <si>
    <t>Rückblick</t>
  </si>
  <si>
    <t>Aktuell</t>
  </si>
  <si>
    <t>kein Aufholpotenzial</t>
  </si>
  <si>
    <t>Nasdaq</t>
  </si>
  <si>
    <t>Netflix</t>
  </si>
  <si>
    <t>Nibe</t>
  </si>
  <si>
    <t>Givaudan</t>
  </si>
  <si>
    <t>Adobe</t>
  </si>
  <si>
    <t>Edwards Lifesciences</t>
  </si>
  <si>
    <t>LVMH</t>
  </si>
  <si>
    <t>Clorox</t>
  </si>
  <si>
    <t>Idex</t>
  </si>
  <si>
    <t>Kerry Group</t>
  </si>
  <si>
    <t>ResMed</t>
  </si>
  <si>
    <t>Air Products</t>
  </si>
  <si>
    <t>Reckitt</t>
  </si>
  <si>
    <t>Visa</t>
  </si>
  <si>
    <t>Diese gelten natürlich für denjenigen, der jetzt kauft.</t>
  </si>
  <si>
    <t>S&amp;P 500</t>
  </si>
  <si>
    <t>MSCI World</t>
  </si>
  <si>
    <t>Kurs
 Allzeithoch</t>
  </si>
  <si>
    <t>Ansys</t>
  </si>
  <si>
    <t>Canadian National Railway</t>
  </si>
  <si>
    <t>Trane Technologies</t>
  </si>
  <si>
    <t>S&amp;P Global</t>
  </si>
  <si>
    <t>Zoetis</t>
  </si>
  <si>
    <t>Kurs am 
25. Oktober</t>
  </si>
  <si>
    <t>rendite (25.10.) %</t>
  </si>
  <si>
    <t xml:space="preserve"> Jeweiliger Höchstkurs bis  25.10.2023</t>
  </si>
  <si>
    <t>In Spalte F können Sie selbst die Kurse aktualisieren</t>
  </si>
  <si>
    <t>Abstand zum</t>
  </si>
  <si>
    <t>letzten Höchstkurs</t>
  </si>
  <si>
    <t xml:space="preserve">Abstand zum </t>
  </si>
  <si>
    <t>mindestens 50 % Aufholpotenzial</t>
  </si>
  <si>
    <t>weniger als 50 % Aufholpotenzial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</si>
</sst>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+#,##0%;\-#,##0%;#,##0%"/>
    <numFmt numFmtId="165" formatCode="#,##0\ &quot;€&quot;"/>
    <numFmt numFmtId="166" formatCode="0.0"/>
    <numFmt numFmtId="167" formatCode="#,##0.00\ &quot;€&quot;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2">
    <xf numFmtId="0" fontId="0" fillId="0" borderId="0" xfId="0"/>
    <xf numFmtId="0" fontId="14" fillId="0" borderId="0" xfId="0" applyFont="1"/>
    <xf numFmtId="0" fontId="16" fillId="0" borderId="16" xfId="0" applyFont="1" applyBorder="1"/>
    <xf numFmtId="3" fontId="0" fillId="0" borderId="0" xfId="0" applyNumberFormat="1" applyFill="1" applyBorder="1"/>
    <xf numFmtId="3" fontId="0" fillId="0" borderId="15" xfId="0" applyNumberFormat="1" applyFill="1" applyBorder="1"/>
    <xf numFmtId="164" fontId="20" fillId="0" borderId="13" xfId="0" applyNumberFormat="1" applyFont="1" applyFill="1" applyBorder="1"/>
    <xf numFmtId="164" fontId="20" fillId="0" borderId="16" xfId="0" applyNumberFormat="1" applyFont="1" applyFill="1" applyBorder="1"/>
    <xf numFmtId="0" fontId="19" fillId="0" borderId="0" xfId="0" applyFont="1" applyFill="1"/>
    <xf numFmtId="0" fontId="0" fillId="0" borderId="0" xfId="0" applyFill="1"/>
    <xf numFmtId="0" fontId="0" fillId="33" borderId="0" xfId="0" applyFill="1"/>
    <xf numFmtId="0" fontId="16" fillId="0" borderId="13" xfId="0" applyFont="1" applyBorder="1"/>
    <xf numFmtId="164" fontId="20" fillId="0" borderId="15" xfId="0" applyNumberFormat="1" applyFont="1" applyFill="1" applyBorder="1"/>
    <xf numFmtId="0" fontId="16" fillId="0" borderId="12" xfId="0" applyFont="1" applyBorder="1" applyAlignment="1">
      <alignment vertical="top"/>
    </xf>
    <xf numFmtId="164" fontId="20" fillId="0" borderId="0" xfId="0" applyNumberFormat="1" applyFont="1" applyFill="1" applyBorder="1"/>
    <xf numFmtId="0" fontId="22" fillId="0" borderId="0" xfId="0" applyFont="1"/>
    <xf numFmtId="0" fontId="22" fillId="33" borderId="0" xfId="0" applyFont="1" applyFill="1"/>
    <xf numFmtId="0" fontId="16" fillId="0" borderId="0" xfId="0" applyFont="1" applyFill="1"/>
    <xf numFmtId="0" fontId="0" fillId="0" borderId="0" xfId="0" applyFont="1" applyFill="1"/>
    <xf numFmtId="0" fontId="0" fillId="0" borderId="0" xfId="0" applyFont="1"/>
    <xf numFmtId="0" fontId="0" fillId="33" borderId="0" xfId="0" applyFont="1" applyFill="1"/>
    <xf numFmtId="0" fontId="16" fillId="34" borderId="11" xfId="0" applyFont="1" applyFill="1" applyBorder="1" applyAlignment="1">
      <alignment vertical="top"/>
    </xf>
    <xf numFmtId="0" fontId="16" fillId="34" borderId="15" xfId="0" applyFont="1" applyFill="1" applyBorder="1"/>
    <xf numFmtId="0" fontId="16" fillId="34" borderId="0" xfId="0" applyFont="1" applyFill="1" applyBorder="1"/>
    <xf numFmtId="0" fontId="16" fillId="0" borderId="17" xfId="0" applyFont="1" applyFill="1" applyBorder="1"/>
    <xf numFmtId="0" fontId="18" fillId="0" borderId="19" xfId="0" applyFont="1" applyFill="1" applyBorder="1"/>
    <xf numFmtId="0" fontId="18" fillId="0" borderId="18" xfId="0" applyFont="1" applyFill="1" applyBorder="1"/>
    <xf numFmtId="0" fontId="16" fillId="0" borderId="19" xfId="0" applyFont="1" applyBorder="1"/>
    <xf numFmtId="0" fontId="16" fillId="0" borderId="18" xfId="0" applyFont="1" applyBorder="1"/>
    <xf numFmtId="165" fontId="0" fillId="0" borderId="0" xfId="0" applyNumberFormat="1" applyFill="1" applyBorder="1"/>
    <xf numFmtId="0" fontId="24" fillId="0" borderId="0" xfId="0" applyFont="1" applyFill="1"/>
    <xf numFmtId="0" fontId="24" fillId="0" borderId="0" xfId="0" applyFont="1"/>
    <xf numFmtId="0" fontId="0" fillId="33" borderId="0" xfId="0" applyFill="1" applyBorder="1"/>
    <xf numFmtId="0" fontId="0" fillId="33" borderId="0" xfId="0" applyFill="1" applyBorder="1" applyAlignment="1">
      <alignment horizontal="center"/>
    </xf>
    <xf numFmtId="0" fontId="0" fillId="33" borderId="0" xfId="0" applyFill="1" applyBorder="1" applyAlignment="1">
      <alignment horizontal="left"/>
    </xf>
    <xf numFmtId="166" fontId="0" fillId="0" borderId="13" xfId="0" applyNumberFormat="1" applyBorder="1"/>
    <xf numFmtId="166" fontId="0" fillId="0" borderId="13" xfId="0" applyNumberFormat="1" applyBorder="1" applyAlignment="1">
      <alignment horizontal="right"/>
    </xf>
    <xf numFmtId="167" fontId="0" fillId="0" borderId="0" xfId="0" applyNumberFormat="1" applyFill="1" applyBorder="1"/>
    <xf numFmtId="0" fontId="21" fillId="0" borderId="18" xfId="0" applyFont="1" applyFill="1" applyBorder="1"/>
    <xf numFmtId="0" fontId="0" fillId="0" borderId="0" xfId="0"/>
    <xf numFmtId="165" fontId="0" fillId="0" borderId="15" xfId="0" applyNumberFormat="1" applyFill="1" applyBorder="1"/>
    <xf numFmtId="166" fontId="0" fillId="0" borderId="12" xfId="0" applyNumberFormat="1" applyBorder="1"/>
    <xf numFmtId="166" fontId="0" fillId="0" borderId="16" xfId="0" applyNumberFormat="1" applyBorder="1"/>
    <xf numFmtId="0" fontId="23" fillId="34" borderId="10" xfId="0" applyFont="1" applyFill="1" applyBorder="1" applyAlignment="1">
      <alignment horizontal="center"/>
    </xf>
    <xf numFmtId="0" fontId="23" fillId="34" borderId="11" xfId="0" applyFont="1" applyFill="1" applyBorder="1" applyAlignment="1">
      <alignment horizontal="center"/>
    </xf>
    <xf numFmtId="0" fontId="23" fillId="34" borderId="12" xfId="0" applyFont="1" applyFill="1" applyBorder="1" applyAlignment="1">
      <alignment horizontal="center"/>
    </xf>
    <xf numFmtId="0" fontId="23" fillId="34" borderId="14" xfId="0" applyFont="1" applyFill="1" applyBorder="1" applyAlignment="1">
      <alignment horizontal="center"/>
    </xf>
    <xf numFmtId="0" fontId="23" fillId="34" borderId="15" xfId="0" applyFont="1" applyFill="1" applyBorder="1" applyAlignment="1">
      <alignment horizontal="center"/>
    </xf>
    <xf numFmtId="0" fontId="23" fillId="34" borderId="16" xfId="0" applyFont="1" applyFill="1" applyBorder="1" applyAlignment="1">
      <alignment horizontal="center"/>
    </xf>
    <xf numFmtId="0" fontId="16" fillId="0" borderId="10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/>
    </xf>
    <xf numFmtId="0" fontId="16" fillId="0" borderId="11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8"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00B050"/>
      <color rgb="FF1B2195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zoomScale="130" zoomScaleNormal="130" workbookViewId="0">
      <selection activeCell="K18" sqref="K18"/>
    </sheetView>
  </sheetViews>
  <sheetFormatPr baseColWidth="10" defaultRowHeight="15" x14ac:dyDescent="0.25"/>
  <cols>
    <col min="1" max="1" width="34.28515625" style="9" bestFit="1" customWidth="1"/>
    <col min="2" max="2" width="15" style="9" bestFit="1" customWidth="1"/>
    <col min="3" max="3" width="11.42578125" style="9" customWidth="1"/>
    <col min="4" max="4" width="21.28515625" style="9" customWidth="1"/>
    <col min="5" max="5" width="15.28515625" style="9" bestFit="1" customWidth="1"/>
    <col min="6" max="6" width="15.28515625" style="9" customWidth="1"/>
    <col min="7" max="7" width="18.28515625" style="9" customWidth="1"/>
    <col min="8" max="8" width="18.5703125" style="9" customWidth="1"/>
    <col min="9" max="9" width="11.42578125" style="9"/>
    <col min="10" max="10" width="2.7109375" style="9" bestFit="1" customWidth="1"/>
    <col min="11" max="16384" width="11.42578125" style="9"/>
  </cols>
  <sheetData>
    <row r="1" spans="1:11" ht="36" x14ac:dyDescent="0.55000000000000004">
      <c r="A1" s="7" t="s">
        <v>72</v>
      </c>
      <c r="B1" s="8"/>
      <c r="C1" s="8"/>
      <c r="D1" s="8"/>
      <c r="E1" s="1"/>
      <c r="F1" s="1"/>
      <c r="G1"/>
      <c r="H1"/>
    </row>
    <row r="2" spans="1:11" ht="15" customHeight="1" x14ac:dyDescent="0.25">
      <c r="A2" s="16"/>
      <c r="B2" s="17"/>
      <c r="C2" s="17"/>
      <c r="D2" s="17"/>
      <c r="E2" s="1"/>
      <c r="F2" s="1"/>
      <c r="G2" s="18"/>
      <c r="H2" s="18"/>
    </row>
    <row r="3" spans="1:11" ht="15" customHeight="1" x14ac:dyDescent="0.25">
      <c r="A3" s="16"/>
      <c r="B3" s="17"/>
      <c r="C3" s="17"/>
      <c r="D3" s="17"/>
      <c r="E3" s="1"/>
      <c r="F3" s="1"/>
      <c r="G3" s="18"/>
      <c r="H3" s="18"/>
    </row>
    <row r="4" spans="1:11" ht="24" thickBot="1" x14ac:dyDescent="0.4">
      <c r="A4" s="16"/>
      <c r="B4" s="29" t="s">
        <v>76</v>
      </c>
      <c r="C4" s="29"/>
      <c r="D4" s="29"/>
      <c r="E4" s="30" t="s">
        <v>77</v>
      </c>
      <c r="F4" s="30"/>
      <c r="G4" s="30"/>
      <c r="H4" s="30"/>
    </row>
    <row r="5" spans="1:11" ht="15" customHeight="1" x14ac:dyDescent="0.25">
      <c r="A5" s="16"/>
      <c r="B5" s="42" t="s">
        <v>104</v>
      </c>
      <c r="C5" s="43"/>
      <c r="D5" s="44"/>
      <c r="E5" s="42" t="s">
        <v>105</v>
      </c>
      <c r="F5" s="43"/>
      <c r="G5" s="43"/>
      <c r="H5" s="44"/>
    </row>
    <row r="6" spans="1:11" ht="15" customHeight="1" thickBot="1" x14ac:dyDescent="0.3">
      <c r="A6" s="16"/>
      <c r="B6" s="45"/>
      <c r="C6" s="46"/>
      <c r="D6" s="47"/>
      <c r="E6" s="45"/>
      <c r="F6" s="46"/>
      <c r="G6" s="46"/>
      <c r="H6" s="47"/>
    </row>
    <row r="7" spans="1:11" s="19" customFormat="1" ht="15" customHeight="1" x14ac:dyDescent="0.25">
      <c r="A7" s="23"/>
      <c r="B7" s="48" t="s">
        <v>96</v>
      </c>
      <c r="C7" s="50" t="s">
        <v>102</v>
      </c>
      <c r="D7" s="12" t="s">
        <v>106</v>
      </c>
      <c r="E7" s="48" t="s">
        <v>96</v>
      </c>
      <c r="F7" s="20" t="s">
        <v>67</v>
      </c>
      <c r="G7" s="12" t="s">
        <v>106</v>
      </c>
      <c r="H7" s="12"/>
    </row>
    <row r="8" spans="1:11" ht="15" customHeight="1" thickBot="1" x14ac:dyDescent="0.3">
      <c r="A8" s="37" t="s">
        <v>71</v>
      </c>
      <c r="B8" s="49"/>
      <c r="C8" s="51"/>
      <c r="D8" s="2" t="s">
        <v>107</v>
      </c>
      <c r="E8" s="49"/>
      <c r="F8" s="21" t="s">
        <v>68</v>
      </c>
      <c r="G8" s="2" t="s">
        <v>107</v>
      </c>
      <c r="H8" s="2"/>
    </row>
    <row r="9" spans="1:11" ht="15" customHeight="1" x14ac:dyDescent="0.25">
      <c r="A9" s="24" t="s">
        <v>79</v>
      </c>
      <c r="B9" s="3">
        <v>16057.44</v>
      </c>
      <c r="C9" s="3">
        <v>12821</v>
      </c>
      <c r="D9" s="5">
        <f>B9/C9-1</f>
        <v>0.25243272755635293</v>
      </c>
      <c r="E9" s="3">
        <v>16057.44</v>
      </c>
      <c r="F9" s="3">
        <v>12821</v>
      </c>
      <c r="G9" s="13">
        <f>IF(F9="",B9/E9-1,B9/F9-1)</f>
        <v>0.25243272755635293</v>
      </c>
      <c r="H9" s="5"/>
      <c r="I9" s="31"/>
    </row>
    <row r="10" spans="1:11" ht="15" customHeight="1" x14ac:dyDescent="0.25">
      <c r="A10" s="24" t="s">
        <v>95</v>
      </c>
      <c r="B10" s="3">
        <v>3248.12</v>
      </c>
      <c r="C10" s="3">
        <v>2772</v>
      </c>
      <c r="D10" s="5">
        <f>B10/C10-1</f>
        <v>0.17176046176046178</v>
      </c>
      <c r="E10" s="3">
        <v>3248.12</v>
      </c>
      <c r="F10" s="3">
        <v>2772</v>
      </c>
      <c r="G10" s="13">
        <f>IF(F10="",B10/E10-1,B10/F10-1)</f>
        <v>0.17176046176046178</v>
      </c>
      <c r="H10" s="5"/>
      <c r="I10" s="31"/>
    </row>
    <row r="11" spans="1:11" ht="15" customHeight="1" x14ac:dyDescent="0.25">
      <c r="A11" s="24" t="s">
        <v>94</v>
      </c>
      <c r="B11" s="3">
        <v>4796.5600000000004</v>
      </c>
      <c r="C11" s="3">
        <v>4187</v>
      </c>
      <c r="D11" s="5">
        <f>B11/C11-1</f>
        <v>0.14558395032242655</v>
      </c>
      <c r="E11" s="3">
        <v>4796.5600000000004</v>
      </c>
      <c r="F11" s="3">
        <v>4187</v>
      </c>
      <c r="G11" s="13">
        <f>IF(F11="",B11/E11-1,B11/F11-1)</f>
        <v>0.14558395032242655</v>
      </c>
      <c r="H11" s="5"/>
      <c r="I11" s="31"/>
    </row>
    <row r="12" spans="1:11" ht="15" customHeight="1" x14ac:dyDescent="0.25">
      <c r="A12" s="24" t="s">
        <v>69</v>
      </c>
      <c r="B12" s="3">
        <v>16469.75</v>
      </c>
      <c r="C12" s="3">
        <v>14892</v>
      </c>
      <c r="D12" s="5">
        <f>B12/C12-1</f>
        <v>0.10594614558152027</v>
      </c>
      <c r="E12" s="3">
        <v>16469.75</v>
      </c>
      <c r="F12" s="3">
        <v>14892</v>
      </c>
      <c r="G12" s="13">
        <f>IF(F12="",B12/E12-1,B12/F12-1)</f>
        <v>0.10594614558152027</v>
      </c>
      <c r="H12" s="5"/>
      <c r="I12" s="31"/>
    </row>
    <row r="13" spans="1:11" ht="15" customHeight="1" thickBot="1" x14ac:dyDescent="0.3">
      <c r="A13" s="25" t="s">
        <v>70</v>
      </c>
      <c r="B13" s="4">
        <v>36799.65</v>
      </c>
      <c r="C13" s="4">
        <v>33036</v>
      </c>
      <c r="D13" s="5">
        <f>B13/C13-1</f>
        <v>0.11392571739920099</v>
      </c>
      <c r="E13" s="4">
        <v>36799.65</v>
      </c>
      <c r="F13" s="4">
        <v>33036</v>
      </c>
      <c r="G13" s="13">
        <f>IF(F13="",B13/E13-1,B13/F13-1)</f>
        <v>0.11392571739920099</v>
      </c>
      <c r="H13" s="6"/>
      <c r="I13" s="31"/>
    </row>
    <row r="14" spans="1:11" ht="15" customHeight="1" x14ac:dyDescent="0.25">
      <c r="A14" s="26"/>
      <c r="B14" s="48" t="s">
        <v>96</v>
      </c>
      <c r="C14" s="50" t="s">
        <v>102</v>
      </c>
      <c r="D14" s="12" t="s">
        <v>108</v>
      </c>
      <c r="E14" s="48" t="s">
        <v>96</v>
      </c>
      <c r="F14" s="22" t="s">
        <v>67</v>
      </c>
      <c r="G14" s="12" t="s">
        <v>106</v>
      </c>
      <c r="H14" s="10" t="s">
        <v>73</v>
      </c>
      <c r="I14" s="31"/>
    </row>
    <row r="15" spans="1:11" ht="15.75" thickBot="1" x14ac:dyDescent="0.3">
      <c r="A15" s="27" t="s">
        <v>66</v>
      </c>
      <c r="B15" s="49"/>
      <c r="C15" s="51"/>
      <c r="D15" s="2" t="s">
        <v>107</v>
      </c>
      <c r="E15" s="49"/>
      <c r="F15" s="21" t="s">
        <v>68</v>
      </c>
      <c r="G15" s="2" t="s">
        <v>107</v>
      </c>
      <c r="H15" s="2" t="s">
        <v>103</v>
      </c>
      <c r="I15" s="32"/>
    </row>
    <row r="16" spans="1:11" x14ac:dyDescent="0.25">
      <c r="A16" s="24" t="s">
        <v>34</v>
      </c>
      <c r="B16" s="28">
        <v>85</v>
      </c>
      <c r="C16" s="28">
        <v>31</v>
      </c>
      <c r="D16" s="5">
        <f t="shared" ref="D16:D47" si="0">B16/C16-1</f>
        <v>1.7419354838709675</v>
      </c>
      <c r="E16" s="28">
        <v>85</v>
      </c>
      <c r="F16" s="28">
        <v>31</v>
      </c>
      <c r="G16" s="13">
        <f t="shared" ref="G16:G47" si="1">IF(F16="",B16/E16-1,B16/F16-1)</f>
        <v>1.7419354838709675</v>
      </c>
      <c r="H16" s="40">
        <v>1.5</v>
      </c>
      <c r="I16" s="33">
        <f>IF(G16&lt;0%,-1,IF(AND(0%&lt;=G16,G16&lt;50%),0,1))</f>
        <v>1</v>
      </c>
      <c r="J16" s="9">
        <v>1</v>
      </c>
      <c r="K16" s="9" t="s">
        <v>109</v>
      </c>
    </row>
    <row r="17" spans="1:11" x14ac:dyDescent="0.25">
      <c r="A17" s="24" t="s">
        <v>24</v>
      </c>
      <c r="B17" s="28">
        <v>126</v>
      </c>
      <c r="C17" s="28">
        <v>46</v>
      </c>
      <c r="D17" s="5">
        <f t="shared" si="0"/>
        <v>1.7391304347826089</v>
      </c>
      <c r="E17" s="28">
        <v>126</v>
      </c>
      <c r="F17" s="28">
        <v>46</v>
      </c>
      <c r="G17" s="13">
        <f t="shared" si="1"/>
        <v>1.7391304347826089</v>
      </c>
      <c r="H17" s="34">
        <v>2.2000000000000002</v>
      </c>
      <c r="I17" s="33">
        <f t="shared" ref="I17:I80" si="2">IF(G17&lt;0%,-1,IF(AND(0%&lt;=G17,G17&lt;50%),0,1))</f>
        <v>1</v>
      </c>
      <c r="J17" s="9">
        <v>-1</v>
      </c>
      <c r="K17" s="9" t="s">
        <v>110</v>
      </c>
    </row>
    <row r="18" spans="1:11" x14ac:dyDescent="0.25">
      <c r="A18" s="24" t="s">
        <v>0</v>
      </c>
      <c r="B18" s="28">
        <v>52</v>
      </c>
      <c r="C18" s="28">
        <v>20</v>
      </c>
      <c r="D18" s="5">
        <f t="shared" si="0"/>
        <v>1.6</v>
      </c>
      <c r="E18" s="28">
        <v>52</v>
      </c>
      <c r="F18" s="28">
        <v>20</v>
      </c>
      <c r="G18" s="13">
        <f t="shared" si="1"/>
        <v>1.6</v>
      </c>
      <c r="H18" s="34">
        <v>7.1</v>
      </c>
      <c r="I18" s="33">
        <f t="shared" si="2"/>
        <v>1</v>
      </c>
      <c r="J18" s="9">
        <v>0</v>
      </c>
      <c r="K18" s="9" t="s">
        <v>78</v>
      </c>
    </row>
    <row r="19" spans="1:11" x14ac:dyDescent="0.25">
      <c r="A19" s="24" t="s">
        <v>81</v>
      </c>
      <c r="B19" s="36">
        <v>13.6</v>
      </c>
      <c r="C19" s="36">
        <v>5.4</v>
      </c>
      <c r="D19" s="5">
        <f t="shared" si="0"/>
        <v>1.5185185185185182</v>
      </c>
      <c r="E19" s="36">
        <v>13.6</v>
      </c>
      <c r="F19" s="36">
        <v>5.4</v>
      </c>
      <c r="G19" s="13">
        <f t="shared" si="1"/>
        <v>1.5185185185185182</v>
      </c>
      <c r="H19" s="34">
        <v>1</v>
      </c>
      <c r="I19" s="33">
        <f t="shared" si="2"/>
        <v>1</v>
      </c>
    </row>
    <row r="20" spans="1:11" x14ac:dyDescent="0.25">
      <c r="A20" s="24" t="s">
        <v>1</v>
      </c>
      <c r="B20" s="28">
        <v>208</v>
      </c>
      <c r="C20" s="28">
        <v>85</v>
      </c>
      <c r="D20" s="5">
        <f t="shared" si="0"/>
        <v>1.447058823529412</v>
      </c>
      <c r="E20" s="28">
        <v>208</v>
      </c>
      <c r="F20" s="28">
        <v>85</v>
      </c>
      <c r="G20" s="13">
        <f t="shared" si="1"/>
        <v>1.447058823529412</v>
      </c>
      <c r="H20" s="34">
        <v>6.7</v>
      </c>
      <c r="I20" s="33">
        <f t="shared" si="2"/>
        <v>1</v>
      </c>
    </row>
    <row r="21" spans="1:11" x14ac:dyDescent="0.25">
      <c r="A21" s="24" t="s">
        <v>63</v>
      </c>
      <c r="B21" s="28">
        <v>170</v>
      </c>
      <c r="C21" s="28">
        <v>76</v>
      </c>
      <c r="D21" s="5">
        <f t="shared" si="0"/>
        <v>1.236842105263158</v>
      </c>
      <c r="E21" s="28">
        <v>170</v>
      </c>
      <c r="F21" s="28">
        <v>76</v>
      </c>
      <c r="G21" s="13">
        <f t="shared" si="1"/>
        <v>1.236842105263158</v>
      </c>
      <c r="H21" s="34">
        <v>0</v>
      </c>
      <c r="I21" s="33">
        <f t="shared" si="2"/>
        <v>1</v>
      </c>
    </row>
    <row r="22" spans="1:11" x14ac:dyDescent="0.25">
      <c r="A22" s="24" t="s">
        <v>49</v>
      </c>
      <c r="B22" s="28">
        <v>72</v>
      </c>
      <c r="C22" s="28">
        <v>37</v>
      </c>
      <c r="D22" s="5">
        <f t="shared" si="0"/>
        <v>0.94594594594594605</v>
      </c>
      <c r="E22" s="28">
        <v>72</v>
      </c>
      <c r="F22" s="28">
        <v>37</v>
      </c>
      <c r="G22" s="13">
        <f t="shared" si="1"/>
        <v>0.94594594594594605</v>
      </c>
      <c r="H22" s="34">
        <v>1.5</v>
      </c>
      <c r="I22" s="33">
        <f t="shared" si="2"/>
        <v>1</v>
      </c>
    </row>
    <row r="23" spans="1:11" x14ac:dyDescent="0.25">
      <c r="A23" s="24" t="s">
        <v>57</v>
      </c>
      <c r="B23" s="28">
        <v>35</v>
      </c>
      <c r="C23" s="28">
        <v>18</v>
      </c>
      <c r="D23" s="5">
        <f t="shared" si="0"/>
        <v>0.94444444444444442</v>
      </c>
      <c r="E23" s="28">
        <v>35</v>
      </c>
      <c r="F23" s="28">
        <v>18</v>
      </c>
      <c r="G23" s="13">
        <f t="shared" si="1"/>
        <v>0.94444444444444442</v>
      </c>
      <c r="H23" s="34">
        <v>2.7</v>
      </c>
      <c r="I23" s="33">
        <f t="shared" si="2"/>
        <v>1</v>
      </c>
    </row>
    <row r="24" spans="1:11" x14ac:dyDescent="0.25">
      <c r="A24" s="24" t="s">
        <v>29</v>
      </c>
      <c r="B24" s="28">
        <v>129</v>
      </c>
      <c r="C24" s="28">
        <v>68</v>
      </c>
      <c r="D24" s="5">
        <f t="shared" si="0"/>
        <v>0.89705882352941169</v>
      </c>
      <c r="E24" s="28">
        <v>129</v>
      </c>
      <c r="F24" s="28">
        <v>68</v>
      </c>
      <c r="G24" s="13">
        <f t="shared" si="1"/>
        <v>0.89705882352941169</v>
      </c>
      <c r="H24" s="34">
        <v>2.7</v>
      </c>
      <c r="I24" s="33">
        <f t="shared" si="2"/>
        <v>1</v>
      </c>
    </row>
    <row r="25" spans="1:11" x14ac:dyDescent="0.25">
      <c r="A25" s="24" t="s">
        <v>89</v>
      </c>
      <c r="B25" s="28">
        <v>252</v>
      </c>
      <c r="C25" s="28">
        <v>133</v>
      </c>
      <c r="D25" s="5">
        <f t="shared" si="0"/>
        <v>0.89473684210526305</v>
      </c>
      <c r="E25" s="28">
        <v>252</v>
      </c>
      <c r="F25" s="28">
        <v>133</v>
      </c>
      <c r="G25" s="13">
        <f t="shared" si="1"/>
        <v>0.89473684210526305</v>
      </c>
      <c r="H25" s="34">
        <v>1.3</v>
      </c>
      <c r="I25" s="33">
        <f t="shared" si="2"/>
        <v>1</v>
      </c>
    </row>
    <row r="26" spans="1:11" x14ac:dyDescent="0.25">
      <c r="A26" s="24" t="s">
        <v>30</v>
      </c>
      <c r="B26" s="36">
        <v>14.9</v>
      </c>
      <c r="C26" s="36">
        <v>8</v>
      </c>
      <c r="D26" s="5">
        <f t="shared" si="0"/>
        <v>0.86250000000000004</v>
      </c>
      <c r="E26" s="36">
        <v>14.9</v>
      </c>
      <c r="F26" s="36">
        <v>8</v>
      </c>
      <c r="G26" s="13">
        <f t="shared" si="1"/>
        <v>0.86250000000000004</v>
      </c>
      <c r="H26" s="34">
        <v>1.4</v>
      </c>
      <c r="I26" s="33">
        <f t="shared" si="2"/>
        <v>1</v>
      </c>
    </row>
    <row r="27" spans="1:11" x14ac:dyDescent="0.25">
      <c r="A27" s="24" t="s">
        <v>84</v>
      </c>
      <c r="B27" s="28">
        <v>118</v>
      </c>
      <c r="C27" s="28">
        <v>65</v>
      </c>
      <c r="D27" s="5">
        <f t="shared" si="0"/>
        <v>0.81538461538461537</v>
      </c>
      <c r="E27" s="28">
        <v>118</v>
      </c>
      <c r="F27" s="28">
        <v>65</v>
      </c>
      <c r="G27" s="13">
        <f t="shared" si="1"/>
        <v>0.81538461538461537</v>
      </c>
      <c r="H27" s="34">
        <v>0</v>
      </c>
      <c r="I27" s="33">
        <f t="shared" si="2"/>
        <v>1</v>
      </c>
    </row>
    <row r="28" spans="1:11" x14ac:dyDescent="0.25">
      <c r="A28" s="24" t="s">
        <v>9</v>
      </c>
      <c r="B28" s="28">
        <v>68</v>
      </c>
      <c r="C28" s="28">
        <v>38</v>
      </c>
      <c r="D28" s="5">
        <f t="shared" si="0"/>
        <v>0.78947368421052633</v>
      </c>
      <c r="E28" s="28">
        <v>68</v>
      </c>
      <c r="F28" s="28">
        <v>38</v>
      </c>
      <c r="G28" s="13">
        <f t="shared" si="1"/>
        <v>0.78947368421052633</v>
      </c>
      <c r="H28" s="34">
        <v>7.5</v>
      </c>
      <c r="I28" s="33">
        <f t="shared" si="2"/>
        <v>1</v>
      </c>
    </row>
    <row r="29" spans="1:11" x14ac:dyDescent="0.25">
      <c r="A29" s="24" t="s">
        <v>86</v>
      </c>
      <c r="B29" s="28">
        <v>203</v>
      </c>
      <c r="C29" s="28">
        <v>115</v>
      </c>
      <c r="D29" s="5">
        <f t="shared" si="0"/>
        <v>0.76521739130434785</v>
      </c>
      <c r="E29" s="28">
        <v>203</v>
      </c>
      <c r="F29" s="28">
        <v>115</v>
      </c>
      <c r="G29" s="13">
        <f t="shared" si="1"/>
        <v>0.76521739130434785</v>
      </c>
      <c r="H29" s="35">
        <v>3.9</v>
      </c>
      <c r="I29" s="33">
        <f t="shared" si="2"/>
        <v>1</v>
      </c>
    </row>
    <row r="30" spans="1:11" x14ac:dyDescent="0.25">
      <c r="A30" s="24" t="s">
        <v>32</v>
      </c>
      <c r="B30" s="28">
        <v>52</v>
      </c>
      <c r="C30" s="28">
        <v>30</v>
      </c>
      <c r="D30" s="5">
        <f t="shared" si="0"/>
        <v>0.73333333333333339</v>
      </c>
      <c r="E30" s="28">
        <v>52</v>
      </c>
      <c r="F30" s="28">
        <v>30</v>
      </c>
      <c r="G30" s="13">
        <f t="shared" si="1"/>
        <v>0.73333333333333339</v>
      </c>
      <c r="H30" s="34">
        <v>3.5</v>
      </c>
      <c r="I30" s="33">
        <f t="shared" si="2"/>
        <v>1</v>
      </c>
    </row>
    <row r="31" spans="1:11" x14ac:dyDescent="0.25">
      <c r="A31" s="24" t="s">
        <v>88</v>
      </c>
      <c r="B31" s="28">
        <v>130</v>
      </c>
      <c r="C31" s="28">
        <v>75</v>
      </c>
      <c r="D31" s="5">
        <f t="shared" si="0"/>
        <v>0.73333333333333339</v>
      </c>
      <c r="E31" s="28">
        <v>130</v>
      </c>
      <c r="F31" s="28">
        <v>75</v>
      </c>
      <c r="G31" s="13">
        <f t="shared" si="1"/>
        <v>0.73333333333333339</v>
      </c>
      <c r="H31" s="34">
        <v>1.4</v>
      </c>
      <c r="I31" s="33">
        <f t="shared" si="2"/>
        <v>1</v>
      </c>
    </row>
    <row r="32" spans="1:11" x14ac:dyDescent="0.25">
      <c r="A32" s="24" t="s">
        <v>45</v>
      </c>
      <c r="B32" s="28">
        <v>91</v>
      </c>
      <c r="C32" s="28">
        <v>53</v>
      </c>
      <c r="D32" s="5">
        <f t="shared" si="0"/>
        <v>0.71698113207547176</v>
      </c>
      <c r="E32" s="28">
        <v>91</v>
      </c>
      <c r="F32" s="28">
        <v>53</v>
      </c>
      <c r="G32" s="13">
        <f t="shared" si="1"/>
        <v>0.71698113207547176</v>
      </c>
      <c r="H32" s="34">
        <v>3.3</v>
      </c>
      <c r="I32" s="33">
        <f t="shared" si="2"/>
        <v>1</v>
      </c>
    </row>
    <row r="33" spans="1:9" x14ac:dyDescent="0.25">
      <c r="A33" s="24" t="s">
        <v>42</v>
      </c>
      <c r="B33" s="28">
        <v>114</v>
      </c>
      <c r="C33" s="28">
        <v>68</v>
      </c>
      <c r="D33" s="5">
        <f t="shared" si="0"/>
        <v>0.67647058823529416</v>
      </c>
      <c r="E33" s="28">
        <v>114</v>
      </c>
      <c r="F33" s="28">
        <v>68</v>
      </c>
      <c r="G33" s="13">
        <f t="shared" si="1"/>
        <v>0.67647058823529416</v>
      </c>
      <c r="H33" s="34">
        <v>3.8</v>
      </c>
      <c r="I33" s="33">
        <f t="shared" si="2"/>
        <v>1</v>
      </c>
    </row>
    <row r="34" spans="1:9" x14ac:dyDescent="0.25">
      <c r="A34" s="24" t="s">
        <v>15</v>
      </c>
      <c r="B34" s="28">
        <v>83</v>
      </c>
      <c r="C34" s="28">
        <v>50</v>
      </c>
      <c r="D34" s="5">
        <f t="shared" si="0"/>
        <v>0.65999999999999992</v>
      </c>
      <c r="E34" s="28">
        <v>83</v>
      </c>
      <c r="F34" s="28">
        <v>50</v>
      </c>
      <c r="G34" s="13">
        <f t="shared" si="1"/>
        <v>0.65999999999999992</v>
      </c>
      <c r="H34" s="35">
        <v>2.9</v>
      </c>
      <c r="I34" s="33">
        <f t="shared" si="2"/>
        <v>1</v>
      </c>
    </row>
    <row r="35" spans="1:9" x14ac:dyDescent="0.25">
      <c r="A35" s="24" t="s">
        <v>40</v>
      </c>
      <c r="B35" s="28">
        <v>99</v>
      </c>
      <c r="C35" s="28">
        <v>61</v>
      </c>
      <c r="D35" s="5">
        <f t="shared" si="0"/>
        <v>0.62295081967213117</v>
      </c>
      <c r="E35" s="28">
        <v>99</v>
      </c>
      <c r="F35" s="28">
        <v>61</v>
      </c>
      <c r="G35" s="13">
        <f t="shared" si="1"/>
        <v>0.62295081967213117</v>
      </c>
      <c r="H35" s="34">
        <v>2.5</v>
      </c>
      <c r="I35" s="33">
        <f t="shared" si="2"/>
        <v>1</v>
      </c>
    </row>
    <row r="36" spans="1:9" x14ac:dyDescent="0.25">
      <c r="A36" s="24" t="s">
        <v>18</v>
      </c>
      <c r="B36" s="28">
        <v>159</v>
      </c>
      <c r="C36" s="28">
        <v>98</v>
      </c>
      <c r="D36" s="5">
        <f t="shared" si="0"/>
        <v>0.62244897959183665</v>
      </c>
      <c r="E36" s="28">
        <v>159</v>
      </c>
      <c r="F36" s="28">
        <v>98</v>
      </c>
      <c r="G36" s="13">
        <f t="shared" si="1"/>
        <v>0.62244897959183665</v>
      </c>
      <c r="H36" s="34">
        <v>2.7</v>
      </c>
      <c r="I36" s="33">
        <f t="shared" si="2"/>
        <v>1</v>
      </c>
    </row>
    <row r="37" spans="1:9" x14ac:dyDescent="0.25">
      <c r="A37" s="24" t="s">
        <v>55</v>
      </c>
      <c r="B37" s="28">
        <v>1517</v>
      </c>
      <c r="C37" s="28">
        <v>958</v>
      </c>
      <c r="D37" s="5">
        <f t="shared" si="0"/>
        <v>0.58350730688935282</v>
      </c>
      <c r="E37" s="28">
        <v>1517</v>
      </c>
      <c r="F37" s="28">
        <v>958</v>
      </c>
      <c r="G37" s="13">
        <f t="shared" si="1"/>
        <v>0.58350730688935282</v>
      </c>
      <c r="H37" s="34">
        <v>2.7</v>
      </c>
      <c r="I37" s="33">
        <f t="shared" si="2"/>
        <v>1</v>
      </c>
    </row>
    <row r="38" spans="1:9" x14ac:dyDescent="0.25">
      <c r="A38" s="24" t="s">
        <v>46</v>
      </c>
      <c r="B38" s="28">
        <v>155</v>
      </c>
      <c r="C38" s="28">
        <v>98</v>
      </c>
      <c r="D38" s="5">
        <f t="shared" si="0"/>
        <v>0.58163265306122458</v>
      </c>
      <c r="E38" s="28">
        <v>155</v>
      </c>
      <c r="F38" s="28">
        <v>98</v>
      </c>
      <c r="G38" s="13">
        <f t="shared" si="1"/>
        <v>0.58163265306122458</v>
      </c>
      <c r="H38" s="34">
        <v>1.3</v>
      </c>
      <c r="I38" s="33">
        <f t="shared" si="2"/>
        <v>1</v>
      </c>
    </row>
    <row r="39" spans="1:9" x14ac:dyDescent="0.25">
      <c r="A39" s="24" t="s">
        <v>54</v>
      </c>
      <c r="B39" s="28">
        <v>396</v>
      </c>
      <c r="C39" s="28">
        <v>251</v>
      </c>
      <c r="D39" s="5">
        <f t="shared" si="0"/>
        <v>0.57768924302788838</v>
      </c>
      <c r="E39" s="28">
        <v>396</v>
      </c>
      <c r="F39" s="28">
        <v>251</v>
      </c>
      <c r="G39" s="13">
        <f t="shared" si="1"/>
        <v>0.57768924302788838</v>
      </c>
      <c r="H39" s="34">
        <v>4</v>
      </c>
      <c r="I39" s="33">
        <f t="shared" si="2"/>
        <v>1</v>
      </c>
    </row>
    <row r="40" spans="1:9" x14ac:dyDescent="0.25">
      <c r="A40" s="24" t="s">
        <v>80</v>
      </c>
      <c r="B40" s="28">
        <v>611</v>
      </c>
      <c r="C40" s="28">
        <v>389</v>
      </c>
      <c r="D40" s="5">
        <f t="shared" si="0"/>
        <v>0.57069408740359906</v>
      </c>
      <c r="E40" s="28">
        <v>611</v>
      </c>
      <c r="F40" s="28">
        <v>389</v>
      </c>
      <c r="G40" s="13">
        <f t="shared" si="1"/>
        <v>0.57069408740359906</v>
      </c>
      <c r="H40" s="35">
        <v>0</v>
      </c>
      <c r="I40" s="33">
        <f t="shared" si="2"/>
        <v>1</v>
      </c>
    </row>
    <row r="41" spans="1:9" x14ac:dyDescent="0.25">
      <c r="A41" s="24" t="s">
        <v>82</v>
      </c>
      <c r="B41" s="28">
        <v>4649</v>
      </c>
      <c r="C41" s="28">
        <v>3009</v>
      </c>
      <c r="D41" s="5">
        <f t="shared" si="0"/>
        <v>0.54503157195081431</v>
      </c>
      <c r="E41" s="28">
        <v>4649</v>
      </c>
      <c r="F41" s="28">
        <v>3009</v>
      </c>
      <c r="G41" s="13">
        <f t="shared" si="1"/>
        <v>0.54503157195081431</v>
      </c>
      <c r="H41" s="34">
        <v>2.4</v>
      </c>
      <c r="I41" s="33">
        <f t="shared" si="2"/>
        <v>1</v>
      </c>
    </row>
    <row r="42" spans="1:9" x14ac:dyDescent="0.25">
      <c r="A42" s="24" t="s">
        <v>64</v>
      </c>
      <c r="B42" s="28">
        <v>56</v>
      </c>
      <c r="C42" s="28">
        <v>37</v>
      </c>
      <c r="D42" s="5">
        <f t="shared" si="0"/>
        <v>0.5135135135135136</v>
      </c>
      <c r="E42" s="28">
        <v>56</v>
      </c>
      <c r="F42" s="28">
        <v>37</v>
      </c>
      <c r="G42" s="13">
        <f t="shared" si="1"/>
        <v>0.5135135135135136</v>
      </c>
      <c r="H42" s="34">
        <v>3.2</v>
      </c>
      <c r="I42" s="33">
        <f t="shared" si="2"/>
        <v>1</v>
      </c>
    </row>
    <row r="43" spans="1:9" x14ac:dyDescent="0.25">
      <c r="A43" s="24" t="s">
        <v>26</v>
      </c>
      <c r="B43" s="28">
        <v>52</v>
      </c>
      <c r="C43" s="28">
        <v>35</v>
      </c>
      <c r="D43" s="5">
        <f t="shared" si="0"/>
        <v>0.48571428571428577</v>
      </c>
      <c r="E43" s="28">
        <v>52</v>
      </c>
      <c r="F43" s="28">
        <v>35</v>
      </c>
      <c r="G43" s="13">
        <f t="shared" si="1"/>
        <v>0.48571428571428577</v>
      </c>
      <c r="H43" s="34">
        <v>3.1</v>
      </c>
      <c r="I43" s="33">
        <f t="shared" si="2"/>
        <v>0</v>
      </c>
    </row>
    <row r="44" spans="1:9" x14ac:dyDescent="0.25">
      <c r="A44" s="24" t="s">
        <v>13</v>
      </c>
      <c r="B44" s="28">
        <v>78</v>
      </c>
      <c r="C44" s="28">
        <v>53</v>
      </c>
      <c r="D44" s="5">
        <f t="shared" si="0"/>
        <v>0.47169811320754707</v>
      </c>
      <c r="E44" s="28">
        <v>78</v>
      </c>
      <c r="F44" s="28">
        <v>53</v>
      </c>
      <c r="G44" s="13">
        <f t="shared" si="1"/>
        <v>0.47169811320754707</v>
      </c>
      <c r="H44" s="34">
        <v>1.5</v>
      </c>
      <c r="I44" s="33">
        <f t="shared" si="2"/>
        <v>0</v>
      </c>
    </row>
    <row r="45" spans="1:9" x14ac:dyDescent="0.25">
      <c r="A45" s="24" t="s">
        <v>61</v>
      </c>
      <c r="B45" s="28">
        <v>594</v>
      </c>
      <c r="C45" s="28">
        <v>410</v>
      </c>
      <c r="D45" s="5">
        <f t="shared" si="0"/>
        <v>0.448780487804878</v>
      </c>
      <c r="E45" s="28">
        <v>594</v>
      </c>
      <c r="F45" s="28">
        <v>410</v>
      </c>
      <c r="G45" s="13">
        <f t="shared" si="1"/>
        <v>0.448780487804878</v>
      </c>
      <c r="H45" s="34">
        <v>0.3</v>
      </c>
      <c r="I45" s="33">
        <f t="shared" si="2"/>
        <v>0</v>
      </c>
    </row>
    <row r="46" spans="1:9" x14ac:dyDescent="0.25">
      <c r="A46" s="24" t="s">
        <v>20</v>
      </c>
      <c r="B46" s="28">
        <v>263</v>
      </c>
      <c r="C46" s="28">
        <v>182</v>
      </c>
      <c r="D46" s="5">
        <f t="shared" si="0"/>
        <v>0.44505494505494503</v>
      </c>
      <c r="E46" s="28">
        <v>263</v>
      </c>
      <c r="F46" s="28">
        <v>182</v>
      </c>
      <c r="G46" s="13">
        <f t="shared" si="1"/>
        <v>0.44505494505494503</v>
      </c>
      <c r="H46" s="34">
        <v>0.6</v>
      </c>
      <c r="I46" s="33">
        <f t="shared" si="2"/>
        <v>0</v>
      </c>
    </row>
    <row r="47" spans="1:9" x14ac:dyDescent="0.25">
      <c r="A47" s="24" t="s">
        <v>91</v>
      </c>
      <c r="B47" s="28">
        <v>93</v>
      </c>
      <c r="C47" s="28">
        <v>65</v>
      </c>
      <c r="D47" s="5">
        <f t="shared" si="0"/>
        <v>0.43076923076923079</v>
      </c>
      <c r="E47" s="28">
        <v>93</v>
      </c>
      <c r="F47" s="28">
        <v>65</v>
      </c>
      <c r="G47" s="13">
        <f t="shared" si="1"/>
        <v>0.43076923076923079</v>
      </c>
      <c r="H47" s="34">
        <v>3.3</v>
      </c>
      <c r="I47" s="33">
        <f t="shared" si="2"/>
        <v>0</v>
      </c>
    </row>
    <row r="48" spans="1:9" x14ac:dyDescent="0.25">
      <c r="A48" s="24" t="s">
        <v>60</v>
      </c>
      <c r="B48" s="28">
        <v>88</v>
      </c>
      <c r="C48" s="28">
        <v>62</v>
      </c>
      <c r="D48" s="5">
        <f t="shared" ref="D48:D79" si="3">B48/C48-1</f>
        <v>0.41935483870967749</v>
      </c>
      <c r="E48" s="28">
        <v>88</v>
      </c>
      <c r="F48" s="28">
        <v>62</v>
      </c>
      <c r="G48" s="13">
        <f t="shared" ref="G48:G79" si="4">IF(F48="",B48/E48-1,B48/F48-1)</f>
        <v>0.41935483870967749</v>
      </c>
      <c r="H48" s="35">
        <v>3</v>
      </c>
      <c r="I48" s="33">
        <f t="shared" si="2"/>
        <v>0</v>
      </c>
    </row>
    <row r="49" spans="1:9" x14ac:dyDescent="0.25">
      <c r="A49" s="24" t="s">
        <v>97</v>
      </c>
      <c r="B49" s="28">
        <v>363</v>
      </c>
      <c r="C49" s="28">
        <v>256</v>
      </c>
      <c r="D49" s="5">
        <f t="shared" si="3"/>
        <v>0.41796875</v>
      </c>
      <c r="E49" s="28">
        <v>363</v>
      </c>
      <c r="F49" s="28">
        <v>256</v>
      </c>
      <c r="G49" s="13">
        <f t="shared" si="4"/>
        <v>0.41796875</v>
      </c>
      <c r="H49" s="34">
        <v>0</v>
      </c>
      <c r="I49" s="33">
        <f t="shared" si="2"/>
        <v>0</v>
      </c>
    </row>
    <row r="50" spans="1:9" x14ac:dyDescent="0.25">
      <c r="A50" s="24" t="s">
        <v>5</v>
      </c>
      <c r="B50" s="28">
        <v>163</v>
      </c>
      <c r="C50" s="28">
        <v>115</v>
      </c>
      <c r="D50" s="5">
        <f t="shared" si="3"/>
        <v>0.41739130434782612</v>
      </c>
      <c r="E50" s="28">
        <v>163</v>
      </c>
      <c r="F50" s="28">
        <v>115</v>
      </c>
      <c r="G50" s="13">
        <f t="shared" si="4"/>
        <v>0.41739130434782612</v>
      </c>
      <c r="H50" s="34">
        <v>0</v>
      </c>
      <c r="I50" s="33">
        <f t="shared" si="2"/>
        <v>0</v>
      </c>
    </row>
    <row r="51" spans="1:9" x14ac:dyDescent="0.25">
      <c r="A51" s="24" t="s">
        <v>101</v>
      </c>
      <c r="B51" s="28">
        <v>218</v>
      </c>
      <c r="C51" s="28">
        <v>155</v>
      </c>
      <c r="D51" s="5">
        <f t="shared" si="3"/>
        <v>0.40645161290322585</v>
      </c>
      <c r="E51" s="28">
        <v>218</v>
      </c>
      <c r="F51" s="28">
        <v>155</v>
      </c>
      <c r="G51" s="13">
        <f t="shared" si="4"/>
        <v>0.40645161290322585</v>
      </c>
      <c r="H51" s="34">
        <v>0.9</v>
      </c>
      <c r="I51" s="33">
        <f t="shared" si="2"/>
        <v>0</v>
      </c>
    </row>
    <row r="52" spans="1:9" x14ac:dyDescent="0.25">
      <c r="A52" s="24" t="s">
        <v>21</v>
      </c>
      <c r="B52" s="28">
        <v>209</v>
      </c>
      <c r="C52" s="28">
        <v>150</v>
      </c>
      <c r="D52" s="5">
        <f t="shared" si="3"/>
        <v>0.39333333333333331</v>
      </c>
      <c r="E52" s="28">
        <v>209</v>
      </c>
      <c r="F52" s="28">
        <v>150</v>
      </c>
      <c r="G52" s="13">
        <f t="shared" si="4"/>
        <v>0.39333333333333331</v>
      </c>
      <c r="H52" s="34">
        <v>1.3</v>
      </c>
      <c r="I52" s="33">
        <f t="shared" si="2"/>
        <v>0</v>
      </c>
    </row>
    <row r="53" spans="1:9" x14ac:dyDescent="0.25">
      <c r="A53" s="24" t="s">
        <v>31</v>
      </c>
      <c r="B53" s="28">
        <v>370</v>
      </c>
      <c r="C53" s="28">
        <v>266</v>
      </c>
      <c r="D53" s="5">
        <f t="shared" si="3"/>
        <v>0.39097744360902253</v>
      </c>
      <c r="E53" s="28">
        <v>370</v>
      </c>
      <c r="F53" s="28">
        <v>266</v>
      </c>
      <c r="G53" s="13">
        <f t="shared" si="4"/>
        <v>0.39097744360902253</v>
      </c>
      <c r="H53" s="34">
        <v>2.9</v>
      </c>
      <c r="I53" s="33">
        <f t="shared" si="2"/>
        <v>0</v>
      </c>
    </row>
    <row r="54" spans="1:9" x14ac:dyDescent="0.25">
      <c r="A54" s="24" t="s">
        <v>27</v>
      </c>
      <c r="B54" s="28">
        <v>83</v>
      </c>
      <c r="C54" s="28">
        <v>62</v>
      </c>
      <c r="D54" s="5">
        <f t="shared" si="3"/>
        <v>0.33870967741935476</v>
      </c>
      <c r="E54" s="28">
        <v>83</v>
      </c>
      <c r="F54" s="28">
        <v>62</v>
      </c>
      <c r="G54" s="13">
        <f t="shared" si="4"/>
        <v>0.33870967741935476</v>
      </c>
      <c r="H54" s="34">
        <v>3.5</v>
      </c>
      <c r="I54" s="33">
        <f t="shared" si="2"/>
        <v>0</v>
      </c>
    </row>
    <row r="55" spans="1:9" x14ac:dyDescent="0.25">
      <c r="A55" s="24" t="s">
        <v>85</v>
      </c>
      <c r="B55" s="28">
        <v>902</v>
      </c>
      <c r="C55" s="28">
        <v>679</v>
      </c>
      <c r="D55" s="5">
        <f t="shared" si="3"/>
        <v>0.32842415316642115</v>
      </c>
      <c r="E55" s="28">
        <v>902</v>
      </c>
      <c r="F55" s="28">
        <v>679</v>
      </c>
      <c r="G55" s="13">
        <f t="shared" si="4"/>
        <v>0.32842415316642115</v>
      </c>
      <c r="H55" s="34">
        <v>1.8</v>
      </c>
      <c r="I55" s="33">
        <f t="shared" si="2"/>
        <v>0</v>
      </c>
    </row>
    <row r="56" spans="1:9" x14ac:dyDescent="0.25">
      <c r="A56" s="24" t="s">
        <v>87</v>
      </c>
      <c r="B56" s="28">
        <v>230</v>
      </c>
      <c r="C56" s="28">
        <v>177</v>
      </c>
      <c r="D56" s="5">
        <f t="shared" si="3"/>
        <v>0.29943502824858759</v>
      </c>
      <c r="E56" s="28">
        <v>230</v>
      </c>
      <c r="F56" s="28">
        <v>177</v>
      </c>
      <c r="G56" s="13">
        <f t="shared" si="4"/>
        <v>0.29943502824858759</v>
      </c>
      <c r="H56" s="34">
        <v>1.3</v>
      </c>
      <c r="I56" s="33">
        <f t="shared" si="2"/>
        <v>0</v>
      </c>
    </row>
    <row r="57" spans="1:9" x14ac:dyDescent="0.25">
      <c r="A57" s="24" t="s">
        <v>100</v>
      </c>
      <c r="B57" s="28">
        <v>425</v>
      </c>
      <c r="C57" s="28">
        <v>330</v>
      </c>
      <c r="D57" s="5">
        <f t="shared" si="3"/>
        <v>0.28787878787878785</v>
      </c>
      <c r="E57" s="28">
        <v>425</v>
      </c>
      <c r="F57" s="28">
        <v>330</v>
      </c>
      <c r="G57" s="13">
        <f t="shared" si="4"/>
        <v>0.28787878787878785</v>
      </c>
      <c r="H57" s="34">
        <v>1</v>
      </c>
      <c r="I57" s="33">
        <f t="shared" si="2"/>
        <v>0</v>
      </c>
    </row>
    <row r="58" spans="1:9" x14ac:dyDescent="0.25">
      <c r="A58" s="24" t="s">
        <v>62</v>
      </c>
      <c r="B58" s="28">
        <v>59</v>
      </c>
      <c r="C58" s="28">
        <v>46</v>
      </c>
      <c r="D58" s="5">
        <f t="shared" si="3"/>
        <v>0.28260869565217384</v>
      </c>
      <c r="E58" s="28">
        <v>59</v>
      </c>
      <c r="F58" s="28">
        <v>46</v>
      </c>
      <c r="G58" s="13">
        <f t="shared" si="4"/>
        <v>0.28260869565217384</v>
      </c>
      <c r="H58" s="34">
        <v>3.8</v>
      </c>
      <c r="I58" s="33">
        <f t="shared" si="2"/>
        <v>0</v>
      </c>
    </row>
    <row r="59" spans="1:9" x14ac:dyDescent="0.25">
      <c r="A59" s="24" t="s">
        <v>19</v>
      </c>
      <c r="B59" s="28">
        <v>74</v>
      </c>
      <c r="C59" s="28">
        <v>58</v>
      </c>
      <c r="D59" s="5">
        <f t="shared" si="3"/>
        <v>0.27586206896551735</v>
      </c>
      <c r="E59" s="28">
        <v>74</v>
      </c>
      <c r="F59" s="28">
        <v>58</v>
      </c>
      <c r="G59" s="13">
        <f t="shared" si="4"/>
        <v>0.27586206896551735</v>
      </c>
      <c r="H59" s="34">
        <v>4.5999999999999996</v>
      </c>
      <c r="I59" s="33">
        <f t="shared" si="2"/>
        <v>0</v>
      </c>
    </row>
    <row r="60" spans="1:9" x14ac:dyDescent="0.25">
      <c r="A60" s="24" t="s">
        <v>25</v>
      </c>
      <c r="B60" s="28">
        <v>47</v>
      </c>
      <c r="C60" s="28">
        <v>37</v>
      </c>
      <c r="D60" s="5">
        <f t="shared" si="3"/>
        <v>0.27027027027027017</v>
      </c>
      <c r="E60" s="28">
        <v>47</v>
      </c>
      <c r="F60" s="28">
        <v>37</v>
      </c>
      <c r="G60" s="13">
        <f t="shared" si="4"/>
        <v>0.27027027027027017</v>
      </c>
      <c r="H60" s="34">
        <v>4.0999999999999996</v>
      </c>
      <c r="I60" s="33">
        <f t="shared" si="2"/>
        <v>0</v>
      </c>
    </row>
    <row r="61" spans="1:9" x14ac:dyDescent="0.25">
      <c r="A61" s="24" t="s">
        <v>98</v>
      </c>
      <c r="B61" s="28">
        <v>127</v>
      </c>
      <c r="C61" s="28">
        <v>101</v>
      </c>
      <c r="D61" s="5">
        <f t="shared" si="3"/>
        <v>0.25742574257425743</v>
      </c>
      <c r="E61" s="28">
        <v>127</v>
      </c>
      <c r="F61" s="28">
        <v>101</v>
      </c>
      <c r="G61" s="13">
        <f t="shared" si="4"/>
        <v>0.25742574257425743</v>
      </c>
      <c r="H61" s="34">
        <v>2.1</v>
      </c>
      <c r="I61" s="33">
        <f t="shared" si="2"/>
        <v>0</v>
      </c>
    </row>
    <row r="62" spans="1:9" x14ac:dyDescent="0.25">
      <c r="A62" s="24" t="s">
        <v>8</v>
      </c>
      <c r="B62" s="28">
        <v>259</v>
      </c>
      <c r="C62" s="28">
        <v>206</v>
      </c>
      <c r="D62" s="5">
        <f t="shared" si="3"/>
        <v>0.25728155339805836</v>
      </c>
      <c r="E62" s="28">
        <v>259</v>
      </c>
      <c r="F62" s="28">
        <v>206</v>
      </c>
      <c r="G62" s="13">
        <f t="shared" si="4"/>
        <v>0.25728155339805836</v>
      </c>
      <c r="H62" s="34">
        <v>2.2000000000000002</v>
      </c>
      <c r="I62" s="33">
        <f t="shared" si="2"/>
        <v>0</v>
      </c>
    </row>
    <row r="63" spans="1:9" x14ac:dyDescent="0.25">
      <c r="A63" s="24" t="s">
        <v>35</v>
      </c>
      <c r="B63" s="28">
        <v>177</v>
      </c>
      <c r="C63" s="28">
        <v>143</v>
      </c>
      <c r="D63" s="5">
        <f t="shared" si="3"/>
        <v>0.2377622377622377</v>
      </c>
      <c r="E63" s="28">
        <v>177</v>
      </c>
      <c r="F63" s="28">
        <v>143</v>
      </c>
      <c r="G63" s="13">
        <f t="shared" si="4"/>
        <v>0.2377622377622377</v>
      </c>
      <c r="H63" s="34">
        <v>3.1</v>
      </c>
      <c r="I63" s="33">
        <f t="shared" si="2"/>
        <v>0</v>
      </c>
    </row>
    <row r="64" spans="1:9" x14ac:dyDescent="0.25">
      <c r="A64" s="24" t="s">
        <v>83</v>
      </c>
      <c r="B64" s="28">
        <v>610</v>
      </c>
      <c r="C64" s="28">
        <v>493</v>
      </c>
      <c r="D64" s="5">
        <f t="shared" si="3"/>
        <v>0.23732251521298164</v>
      </c>
      <c r="E64" s="28">
        <v>610</v>
      </c>
      <c r="F64" s="28">
        <v>493</v>
      </c>
      <c r="G64" s="13">
        <f t="shared" si="4"/>
        <v>0.23732251521298164</v>
      </c>
      <c r="H64" s="34">
        <v>0</v>
      </c>
      <c r="I64" s="33">
        <f t="shared" si="2"/>
        <v>0</v>
      </c>
    </row>
    <row r="65" spans="1:9" x14ac:dyDescent="0.25">
      <c r="A65" s="24" t="s">
        <v>50</v>
      </c>
      <c r="B65" s="28">
        <v>118</v>
      </c>
      <c r="C65" s="28">
        <v>96</v>
      </c>
      <c r="D65" s="5">
        <f t="shared" si="3"/>
        <v>0.22916666666666674</v>
      </c>
      <c r="E65" s="28">
        <v>118</v>
      </c>
      <c r="F65" s="28">
        <v>96</v>
      </c>
      <c r="G65" s="13">
        <f t="shared" si="4"/>
        <v>0.22916666666666674</v>
      </c>
      <c r="H65" s="34">
        <v>1.5</v>
      </c>
      <c r="I65" s="33">
        <f t="shared" si="2"/>
        <v>0</v>
      </c>
    </row>
    <row r="66" spans="1:9" x14ac:dyDescent="0.25">
      <c r="A66" s="24" t="s">
        <v>16</v>
      </c>
      <c r="B66" s="28">
        <v>65</v>
      </c>
      <c r="C66" s="28">
        <v>53</v>
      </c>
      <c r="D66" s="5">
        <f t="shared" si="3"/>
        <v>0.22641509433962259</v>
      </c>
      <c r="E66" s="28">
        <v>65</v>
      </c>
      <c r="F66" s="28">
        <v>53</v>
      </c>
      <c r="G66" s="13">
        <f t="shared" si="4"/>
        <v>0.22641509433962259</v>
      </c>
      <c r="H66" s="34">
        <v>3.3</v>
      </c>
      <c r="I66" s="33">
        <f t="shared" si="2"/>
        <v>0</v>
      </c>
    </row>
    <row r="67" spans="1:9" x14ac:dyDescent="0.25">
      <c r="A67" s="24" t="s">
        <v>28</v>
      </c>
      <c r="B67" s="28">
        <v>105</v>
      </c>
      <c r="C67" s="28">
        <v>86</v>
      </c>
      <c r="D67" s="5">
        <f t="shared" si="3"/>
        <v>0.22093023255813948</v>
      </c>
      <c r="E67" s="28">
        <v>105</v>
      </c>
      <c r="F67" s="28">
        <v>86</v>
      </c>
      <c r="G67" s="13">
        <f t="shared" si="4"/>
        <v>0.22093023255813948</v>
      </c>
      <c r="H67" s="34">
        <v>2.2000000000000002</v>
      </c>
      <c r="I67" s="33">
        <f t="shared" si="2"/>
        <v>0</v>
      </c>
    </row>
    <row r="68" spans="1:9" x14ac:dyDescent="0.25">
      <c r="A68" s="24" t="s">
        <v>17</v>
      </c>
      <c r="B68" s="28">
        <v>83</v>
      </c>
      <c r="C68" s="28">
        <v>69</v>
      </c>
      <c r="D68" s="5">
        <f t="shared" si="3"/>
        <v>0.20289855072463769</v>
      </c>
      <c r="E68" s="28">
        <v>83</v>
      </c>
      <c r="F68" s="28">
        <v>69</v>
      </c>
      <c r="G68" s="13">
        <f t="shared" si="4"/>
        <v>0.20289855072463769</v>
      </c>
      <c r="H68" s="34">
        <v>2.6</v>
      </c>
      <c r="I68" s="33">
        <f t="shared" si="2"/>
        <v>0</v>
      </c>
    </row>
    <row r="69" spans="1:9" x14ac:dyDescent="0.25">
      <c r="A69" s="24" t="s">
        <v>58</v>
      </c>
      <c r="B69" s="28">
        <v>107</v>
      </c>
      <c r="C69" s="28">
        <v>89</v>
      </c>
      <c r="D69" s="5">
        <f t="shared" si="3"/>
        <v>0.202247191011236</v>
      </c>
      <c r="E69" s="28">
        <v>107</v>
      </c>
      <c r="F69" s="28">
        <v>89</v>
      </c>
      <c r="G69" s="13">
        <f t="shared" si="4"/>
        <v>0.202247191011236</v>
      </c>
      <c r="H69" s="34">
        <v>2.1887824408169809</v>
      </c>
      <c r="I69" s="33">
        <f t="shared" si="2"/>
        <v>0</v>
      </c>
    </row>
    <row r="70" spans="1:9" x14ac:dyDescent="0.25">
      <c r="A70" s="24" t="s">
        <v>44</v>
      </c>
      <c r="B70" s="28">
        <v>125</v>
      </c>
      <c r="C70" s="28">
        <v>104</v>
      </c>
      <c r="D70" s="5">
        <f t="shared" si="3"/>
        <v>0.20192307692307687</v>
      </c>
      <c r="E70" s="28">
        <v>125</v>
      </c>
      <c r="F70" s="28">
        <v>104</v>
      </c>
      <c r="G70" s="13">
        <f t="shared" si="4"/>
        <v>0.20192307692307687</v>
      </c>
      <c r="H70" s="34">
        <v>3</v>
      </c>
      <c r="I70" s="33">
        <f t="shared" si="2"/>
        <v>0</v>
      </c>
    </row>
    <row r="71" spans="1:9" x14ac:dyDescent="0.25">
      <c r="A71" s="24" t="s">
        <v>52</v>
      </c>
      <c r="B71" s="28">
        <v>183</v>
      </c>
      <c r="C71" s="28">
        <v>154</v>
      </c>
      <c r="D71" s="5">
        <f t="shared" si="3"/>
        <v>0.18831168831168821</v>
      </c>
      <c r="E71" s="28">
        <v>183</v>
      </c>
      <c r="F71" s="28">
        <v>154</v>
      </c>
      <c r="G71" s="13">
        <f t="shared" si="4"/>
        <v>0.18831168831168821</v>
      </c>
      <c r="H71" s="34">
        <v>3</v>
      </c>
      <c r="I71" s="33">
        <f t="shared" si="2"/>
        <v>0</v>
      </c>
    </row>
    <row r="72" spans="1:9" x14ac:dyDescent="0.25">
      <c r="A72" s="24" t="s">
        <v>12</v>
      </c>
      <c r="B72" s="28">
        <v>32</v>
      </c>
      <c r="C72" s="28">
        <v>27</v>
      </c>
      <c r="D72" s="5">
        <f t="shared" si="3"/>
        <v>0.18518518518518512</v>
      </c>
      <c r="E72" s="28">
        <v>32</v>
      </c>
      <c r="F72" s="28">
        <v>27</v>
      </c>
      <c r="G72" s="13">
        <f t="shared" si="4"/>
        <v>0.18518518518518512</v>
      </c>
      <c r="H72" s="35">
        <v>5.9</v>
      </c>
      <c r="I72" s="33">
        <f t="shared" si="2"/>
        <v>0</v>
      </c>
    </row>
    <row r="73" spans="1:9" x14ac:dyDescent="0.25">
      <c r="A73" s="24" t="s">
        <v>90</v>
      </c>
      <c r="B73" s="28">
        <v>306</v>
      </c>
      <c r="C73" s="28">
        <v>260</v>
      </c>
      <c r="D73" s="5">
        <f t="shared" si="3"/>
        <v>0.17692307692307696</v>
      </c>
      <c r="E73" s="28">
        <v>306</v>
      </c>
      <c r="F73" s="28">
        <v>260</v>
      </c>
      <c r="G73" s="13">
        <f t="shared" si="4"/>
        <v>0.17692307692307696</v>
      </c>
      <c r="H73" s="34">
        <v>2.5394757329961601</v>
      </c>
      <c r="I73" s="33">
        <f t="shared" si="2"/>
        <v>0</v>
      </c>
    </row>
    <row r="74" spans="1:9" x14ac:dyDescent="0.25">
      <c r="A74" s="24" t="s">
        <v>37</v>
      </c>
      <c r="B74" s="28">
        <v>12207</v>
      </c>
      <c r="C74" s="28">
        <v>10561</v>
      </c>
      <c r="D74" s="5">
        <f t="shared" si="3"/>
        <v>0.15585645298740647</v>
      </c>
      <c r="E74" s="28">
        <v>12207</v>
      </c>
      <c r="F74" s="28">
        <v>10561</v>
      </c>
      <c r="G74" s="13">
        <f t="shared" si="4"/>
        <v>0.15585645298740647</v>
      </c>
      <c r="H74" s="34">
        <v>1.3</v>
      </c>
      <c r="I74" s="33">
        <f t="shared" si="2"/>
        <v>0</v>
      </c>
    </row>
    <row r="75" spans="1:9" x14ac:dyDescent="0.25">
      <c r="A75" s="24" t="s">
        <v>41</v>
      </c>
      <c r="B75" s="28">
        <v>280</v>
      </c>
      <c r="C75" s="28">
        <v>244</v>
      </c>
      <c r="D75" s="5">
        <f t="shared" si="3"/>
        <v>0.14754098360655732</v>
      </c>
      <c r="E75" s="28">
        <v>280</v>
      </c>
      <c r="F75" s="28">
        <v>244</v>
      </c>
      <c r="G75" s="13">
        <f t="shared" si="4"/>
        <v>0.14754098360655732</v>
      </c>
      <c r="H75" s="34">
        <v>2.5</v>
      </c>
      <c r="I75" s="33">
        <f t="shared" si="2"/>
        <v>0</v>
      </c>
    </row>
    <row r="76" spans="1:9" x14ac:dyDescent="0.25">
      <c r="A76" s="24" t="s">
        <v>56</v>
      </c>
      <c r="B76" s="28">
        <v>142</v>
      </c>
      <c r="C76" s="28">
        <v>124</v>
      </c>
      <c r="D76" s="5">
        <f t="shared" si="3"/>
        <v>0.14516129032258074</v>
      </c>
      <c r="E76" s="28">
        <v>142</v>
      </c>
      <c r="F76" s="28">
        <v>124</v>
      </c>
      <c r="G76" s="13">
        <f t="shared" si="4"/>
        <v>0.14516129032258074</v>
      </c>
      <c r="H76" s="34">
        <v>1.6</v>
      </c>
      <c r="I76" s="33">
        <f t="shared" si="2"/>
        <v>0</v>
      </c>
    </row>
    <row r="77" spans="1:9" x14ac:dyDescent="0.25">
      <c r="A77" s="24" t="s">
        <v>99</v>
      </c>
      <c r="B77" s="28">
        <v>199</v>
      </c>
      <c r="C77" s="28">
        <v>174</v>
      </c>
      <c r="D77" s="5">
        <f t="shared" si="3"/>
        <v>0.14367816091954033</v>
      </c>
      <c r="E77" s="28">
        <v>199</v>
      </c>
      <c r="F77" s="28">
        <v>174</v>
      </c>
      <c r="G77" s="13">
        <f t="shared" si="4"/>
        <v>0.14367816091954033</v>
      </c>
      <c r="H77" s="34">
        <v>1.6</v>
      </c>
      <c r="I77" s="33">
        <f t="shared" si="2"/>
        <v>0</v>
      </c>
    </row>
    <row r="78" spans="1:9" x14ac:dyDescent="0.25">
      <c r="A78" s="24" t="s">
        <v>23</v>
      </c>
      <c r="B78" s="28">
        <v>193</v>
      </c>
      <c r="C78" s="28">
        <v>169</v>
      </c>
      <c r="D78" s="5">
        <f t="shared" si="3"/>
        <v>0.14201183431952669</v>
      </c>
      <c r="E78" s="28">
        <v>193</v>
      </c>
      <c r="F78" s="28">
        <v>169</v>
      </c>
      <c r="G78" s="13">
        <f t="shared" si="4"/>
        <v>0.14201183431952669</v>
      </c>
      <c r="H78" s="34">
        <v>1.9</v>
      </c>
      <c r="I78" s="33">
        <f t="shared" si="2"/>
        <v>0</v>
      </c>
    </row>
    <row r="79" spans="1:9" x14ac:dyDescent="0.25">
      <c r="A79" s="24" t="s">
        <v>65</v>
      </c>
      <c r="B79" s="28">
        <v>130</v>
      </c>
      <c r="C79" s="28">
        <v>114</v>
      </c>
      <c r="D79" s="5">
        <f t="shared" si="3"/>
        <v>0.14035087719298245</v>
      </c>
      <c r="E79" s="28">
        <v>130</v>
      </c>
      <c r="F79" s="28">
        <v>114</v>
      </c>
      <c r="G79" s="13">
        <f t="shared" si="4"/>
        <v>0.14035087719298245</v>
      </c>
      <c r="H79" s="34">
        <v>2</v>
      </c>
      <c r="I79" s="33">
        <f t="shared" si="2"/>
        <v>0</v>
      </c>
    </row>
    <row r="80" spans="1:9" x14ac:dyDescent="0.25">
      <c r="A80" s="24" t="s">
        <v>59</v>
      </c>
      <c r="B80" s="28">
        <v>279</v>
      </c>
      <c r="C80" s="28">
        <v>245</v>
      </c>
      <c r="D80" s="5">
        <f t="shared" ref="D80:D99" si="5">B80/C80-1</f>
        <v>0.13877551020408174</v>
      </c>
      <c r="E80" s="28">
        <v>279</v>
      </c>
      <c r="F80" s="28">
        <v>245</v>
      </c>
      <c r="G80" s="13">
        <f t="shared" ref="G80:G99" si="6">IF(F80="",B80/E80-1,B80/F80-1)</f>
        <v>0.13877551020408174</v>
      </c>
      <c r="H80" s="34">
        <v>1.1000000000000001</v>
      </c>
      <c r="I80" s="33">
        <f t="shared" si="2"/>
        <v>0</v>
      </c>
    </row>
    <row r="81" spans="1:9" x14ac:dyDescent="0.25">
      <c r="A81" s="24" t="s">
        <v>14</v>
      </c>
      <c r="B81" s="28">
        <v>99</v>
      </c>
      <c r="C81" s="28">
        <v>87</v>
      </c>
      <c r="D81" s="5">
        <f t="shared" si="5"/>
        <v>0.13793103448275867</v>
      </c>
      <c r="E81" s="28">
        <v>99</v>
      </c>
      <c r="F81" s="28">
        <v>87</v>
      </c>
      <c r="G81" s="13">
        <f t="shared" si="6"/>
        <v>0.13793103448275867</v>
      </c>
      <c r="H81" s="35">
        <v>1.1768738247140889</v>
      </c>
      <c r="I81" s="33">
        <f t="shared" ref="I81:I99" si="7">IF(G81&lt;0%,-1,IF(AND(0%&lt;=G81,G81&lt;50%),0,1))</f>
        <v>0</v>
      </c>
    </row>
    <row r="82" spans="1:9" x14ac:dyDescent="0.25">
      <c r="A82" s="24" t="s">
        <v>6</v>
      </c>
      <c r="B82" s="28">
        <v>290</v>
      </c>
      <c r="C82" s="28">
        <v>257</v>
      </c>
      <c r="D82" s="5">
        <f t="shared" si="5"/>
        <v>0.12840466926070038</v>
      </c>
      <c r="E82" s="28">
        <v>290</v>
      </c>
      <c r="F82" s="28">
        <v>257</v>
      </c>
      <c r="G82" s="13">
        <f t="shared" si="6"/>
        <v>0.12840466926070038</v>
      </c>
      <c r="H82" s="35">
        <v>2.9860985393811639</v>
      </c>
      <c r="I82" s="33">
        <f t="shared" si="7"/>
        <v>0</v>
      </c>
    </row>
    <row r="83" spans="1:9" x14ac:dyDescent="0.25">
      <c r="A83" s="24" t="s">
        <v>51</v>
      </c>
      <c r="B83" s="28">
        <v>391</v>
      </c>
      <c r="C83" s="28">
        <v>348</v>
      </c>
      <c r="D83" s="5">
        <f t="shared" si="5"/>
        <v>0.12356321839080464</v>
      </c>
      <c r="E83" s="28">
        <v>391</v>
      </c>
      <c r="F83" s="28">
        <v>348</v>
      </c>
      <c r="G83" s="13">
        <f t="shared" si="6"/>
        <v>0.12356321839080464</v>
      </c>
      <c r="H83" s="34">
        <v>1.5</v>
      </c>
      <c r="I83" s="33">
        <f t="shared" si="7"/>
        <v>0</v>
      </c>
    </row>
    <row r="84" spans="1:9" x14ac:dyDescent="0.25">
      <c r="A84" s="24" t="s">
        <v>7</v>
      </c>
      <c r="B84" s="28">
        <v>130</v>
      </c>
      <c r="C84" s="28">
        <v>116</v>
      </c>
      <c r="D84" s="5">
        <f t="shared" si="5"/>
        <v>0.1206896551724137</v>
      </c>
      <c r="E84" s="28">
        <v>130</v>
      </c>
      <c r="F84" s="28">
        <v>116</v>
      </c>
      <c r="G84" s="13">
        <f t="shared" si="6"/>
        <v>0.1206896551724137</v>
      </c>
      <c r="H84" s="34">
        <v>1.3</v>
      </c>
      <c r="I84" s="33">
        <f t="shared" si="7"/>
        <v>0</v>
      </c>
    </row>
    <row r="85" spans="1:9" x14ac:dyDescent="0.25">
      <c r="A85" s="24" t="s">
        <v>4</v>
      </c>
      <c r="B85" s="28">
        <v>133</v>
      </c>
      <c r="C85" s="28">
        <v>119</v>
      </c>
      <c r="D85" s="5">
        <f t="shared" si="5"/>
        <v>0.11764705882352944</v>
      </c>
      <c r="E85" s="28">
        <v>133</v>
      </c>
      <c r="F85" s="28">
        <v>119</v>
      </c>
      <c r="G85" s="13">
        <f t="shared" si="6"/>
        <v>0.11764705882352944</v>
      </c>
      <c r="H85" s="35">
        <v>0</v>
      </c>
      <c r="I85" s="33">
        <f t="shared" si="7"/>
        <v>0</v>
      </c>
    </row>
    <row r="86" spans="1:9" x14ac:dyDescent="0.25">
      <c r="A86" s="24" t="s">
        <v>33</v>
      </c>
      <c r="B86" s="28">
        <v>239</v>
      </c>
      <c r="C86" s="28">
        <v>214</v>
      </c>
      <c r="D86" s="5">
        <f t="shared" si="5"/>
        <v>0.11682242990654212</v>
      </c>
      <c r="E86" s="28">
        <v>239</v>
      </c>
      <c r="F86" s="28">
        <v>214</v>
      </c>
      <c r="G86" s="13">
        <f t="shared" si="6"/>
        <v>0.11682242990654212</v>
      </c>
      <c r="H86" s="34">
        <v>2.4</v>
      </c>
      <c r="I86" s="33">
        <f t="shared" si="7"/>
        <v>0</v>
      </c>
    </row>
    <row r="87" spans="1:9" x14ac:dyDescent="0.25">
      <c r="A87" s="24" t="s">
        <v>38</v>
      </c>
      <c r="B87" s="28">
        <v>443</v>
      </c>
      <c r="C87" s="28">
        <v>399</v>
      </c>
      <c r="D87" s="5">
        <f t="shared" si="5"/>
        <v>0.11027568922305764</v>
      </c>
      <c r="E87" s="28">
        <v>443</v>
      </c>
      <c r="F87" s="28">
        <v>399</v>
      </c>
      <c r="G87" s="13">
        <f t="shared" si="6"/>
        <v>0.11027568922305764</v>
      </c>
      <c r="H87" s="34">
        <v>1.5</v>
      </c>
      <c r="I87" s="33">
        <f t="shared" si="7"/>
        <v>0</v>
      </c>
    </row>
    <row r="88" spans="1:9" x14ac:dyDescent="0.25">
      <c r="A88" s="24" t="s">
        <v>22</v>
      </c>
      <c r="B88" s="28">
        <v>93</v>
      </c>
      <c r="C88" s="28">
        <v>84</v>
      </c>
      <c r="D88" s="5">
        <f t="shared" si="5"/>
        <v>0.10714285714285721</v>
      </c>
      <c r="E88" s="28">
        <v>93</v>
      </c>
      <c r="F88" s="28">
        <v>84</v>
      </c>
      <c r="G88" s="13">
        <f t="shared" si="6"/>
        <v>0.10714285714285721</v>
      </c>
      <c r="H88" s="34">
        <v>2.279550708680401</v>
      </c>
      <c r="I88" s="33">
        <f t="shared" si="7"/>
        <v>0</v>
      </c>
    </row>
    <row r="89" spans="1:9" x14ac:dyDescent="0.25">
      <c r="A89" s="24" t="s">
        <v>53</v>
      </c>
      <c r="B89" s="28">
        <v>155</v>
      </c>
      <c r="C89" s="28">
        <v>142</v>
      </c>
      <c r="D89" s="5">
        <f t="shared" si="5"/>
        <v>9.1549295774647987E-2</v>
      </c>
      <c r="E89" s="28">
        <v>155</v>
      </c>
      <c r="F89" s="28">
        <v>142</v>
      </c>
      <c r="G89" s="13">
        <f t="shared" si="6"/>
        <v>9.1549295774647987E-2</v>
      </c>
      <c r="H89" s="34">
        <v>2.4601269439356215</v>
      </c>
      <c r="I89" s="33">
        <f t="shared" si="7"/>
        <v>0</v>
      </c>
    </row>
    <row r="90" spans="1:9" x14ac:dyDescent="0.25">
      <c r="A90" s="24" t="s">
        <v>10</v>
      </c>
      <c r="B90" s="28">
        <v>264</v>
      </c>
      <c r="C90" s="28">
        <v>242</v>
      </c>
      <c r="D90" s="5">
        <f t="shared" si="5"/>
        <v>9.0909090909090828E-2</v>
      </c>
      <c r="E90" s="28">
        <v>264</v>
      </c>
      <c r="F90" s="28">
        <v>242</v>
      </c>
      <c r="G90" s="13">
        <f t="shared" si="6"/>
        <v>9.0909090909090828E-2</v>
      </c>
      <c r="H90" s="34">
        <v>1.4051139846501344</v>
      </c>
      <c r="I90" s="33">
        <f t="shared" si="7"/>
        <v>0</v>
      </c>
    </row>
    <row r="91" spans="1:9" x14ac:dyDescent="0.25">
      <c r="A91" s="24" t="s">
        <v>3</v>
      </c>
      <c r="B91" s="28">
        <v>168</v>
      </c>
      <c r="C91" s="28">
        <v>156</v>
      </c>
      <c r="D91" s="5">
        <f t="shared" si="5"/>
        <v>7.6923076923076872E-2</v>
      </c>
      <c r="E91" s="28">
        <v>168</v>
      </c>
      <c r="F91" s="28">
        <v>156</v>
      </c>
      <c r="G91" s="13">
        <f t="shared" si="6"/>
        <v>7.6923076923076872E-2</v>
      </c>
      <c r="H91" s="35">
        <v>1.9</v>
      </c>
      <c r="I91" s="33">
        <f t="shared" si="7"/>
        <v>0</v>
      </c>
    </row>
    <row r="92" spans="1:9" x14ac:dyDescent="0.25">
      <c r="A92" s="24" t="s">
        <v>39</v>
      </c>
      <c r="B92" s="28">
        <v>390</v>
      </c>
      <c r="C92" s="28">
        <v>365</v>
      </c>
      <c r="D92" s="5">
        <f t="shared" si="5"/>
        <v>6.8493150684931559E-2</v>
      </c>
      <c r="E92" s="28">
        <v>390</v>
      </c>
      <c r="F92" s="28">
        <v>365</v>
      </c>
      <c r="G92" s="13">
        <f t="shared" si="6"/>
        <v>6.8493150684931559E-2</v>
      </c>
      <c r="H92" s="34">
        <v>0.6</v>
      </c>
      <c r="I92" s="33">
        <f t="shared" si="7"/>
        <v>0</v>
      </c>
    </row>
    <row r="93" spans="1:9" x14ac:dyDescent="0.25">
      <c r="A93" s="24" t="s">
        <v>36</v>
      </c>
      <c r="B93" s="28">
        <v>366</v>
      </c>
      <c r="C93" s="28">
        <v>345</v>
      </c>
      <c r="D93" s="5">
        <f t="shared" si="5"/>
        <v>6.0869565217391397E-2</v>
      </c>
      <c r="E93" s="28">
        <v>366</v>
      </c>
      <c r="F93" s="28">
        <v>345</v>
      </c>
      <c r="G93" s="13">
        <f t="shared" si="6"/>
        <v>6.0869565217391397E-2</v>
      </c>
      <c r="H93" s="34">
        <v>1.4</v>
      </c>
      <c r="I93" s="33">
        <f t="shared" si="7"/>
        <v>0</v>
      </c>
    </row>
    <row r="94" spans="1:9" x14ac:dyDescent="0.25">
      <c r="A94" s="24" t="s">
        <v>2</v>
      </c>
      <c r="B94" s="28">
        <v>77</v>
      </c>
      <c r="C94" s="28">
        <v>74</v>
      </c>
      <c r="D94" s="5">
        <f t="shared" si="5"/>
        <v>4.0540540540540571E-2</v>
      </c>
      <c r="E94" s="28">
        <v>77</v>
      </c>
      <c r="F94" s="28">
        <v>74</v>
      </c>
      <c r="G94" s="13">
        <f t="shared" si="6"/>
        <v>4.0540540540540571E-2</v>
      </c>
      <c r="H94" s="35">
        <v>2.1</v>
      </c>
      <c r="I94" s="33">
        <f t="shared" si="7"/>
        <v>0</v>
      </c>
    </row>
    <row r="95" spans="1:9" x14ac:dyDescent="0.25">
      <c r="A95" s="24" t="s">
        <v>11</v>
      </c>
      <c r="B95" s="28">
        <v>128</v>
      </c>
      <c r="C95" s="28">
        <v>124</v>
      </c>
      <c r="D95" s="5">
        <f t="shared" si="5"/>
        <v>3.2258064516129004E-2</v>
      </c>
      <c r="E95" s="28">
        <v>128</v>
      </c>
      <c r="F95" s="28">
        <v>124</v>
      </c>
      <c r="G95" s="13">
        <f t="shared" si="6"/>
        <v>3.2258064516129004E-2</v>
      </c>
      <c r="H95" s="34">
        <v>0.6</v>
      </c>
      <c r="I95" s="33">
        <f t="shared" si="7"/>
        <v>0</v>
      </c>
    </row>
    <row r="96" spans="1:9" x14ac:dyDescent="0.25">
      <c r="A96" s="24" t="s">
        <v>48</v>
      </c>
      <c r="B96" s="28">
        <v>96</v>
      </c>
      <c r="C96" s="28">
        <v>93</v>
      </c>
      <c r="D96" s="5">
        <f t="shared" si="5"/>
        <v>3.2258064516129004E-2</v>
      </c>
      <c r="E96" s="28">
        <v>96</v>
      </c>
      <c r="F96" s="28">
        <v>93</v>
      </c>
      <c r="G96" s="13">
        <f t="shared" si="6"/>
        <v>3.2258064516129004E-2</v>
      </c>
      <c r="H96" s="35">
        <v>1</v>
      </c>
      <c r="I96" s="33">
        <f t="shared" si="7"/>
        <v>0</v>
      </c>
    </row>
    <row r="97" spans="1:9" x14ac:dyDescent="0.25">
      <c r="A97" s="24" t="s">
        <v>92</v>
      </c>
      <c r="B97" s="28">
        <v>231</v>
      </c>
      <c r="C97" s="28">
        <v>224</v>
      </c>
      <c r="D97" s="5">
        <f t="shared" si="5"/>
        <v>3.125E-2</v>
      </c>
      <c r="E97" s="28">
        <v>231</v>
      </c>
      <c r="F97" s="28">
        <v>224</v>
      </c>
      <c r="G97" s="13">
        <f t="shared" si="6"/>
        <v>3.125E-2</v>
      </c>
      <c r="H97" s="34">
        <v>0.8</v>
      </c>
      <c r="I97" s="33">
        <f t="shared" si="7"/>
        <v>0</v>
      </c>
    </row>
    <row r="98" spans="1:9" x14ac:dyDescent="0.25">
      <c r="A98" s="24" t="s">
        <v>47</v>
      </c>
      <c r="B98" s="28">
        <v>93</v>
      </c>
      <c r="C98" s="28">
        <v>91</v>
      </c>
      <c r="D98" s="5">
        <f t="shared" si="5"/>
        <v>2.19780219780219E-2</v>
      </c>
      <c r="E98" s="28">
        <v>93</v>
      </c>
      <c r="F98" s="28">
        <v>91</v>
      </c>
      <c r="G98" s="13">
        <f t="shared" si="6"/>
        <v>2.19780219780219E-2</v>
      </c>
      <c r="H98" s="34">
        <v>3.7855659149320178</v>
      </c>
      <c r="I98" s="33">
        <f t="shared" si="7"/>
        <v>0</v>
      </c>
    </row>
    <row r="99" spans="1:9" ht="15.75" thickBot="1" x14ac:dyDescent="0.3">
      <c r="A99" s="25" t="s">
        <v>43</v>
      </c>
      <c r="B99" s="39">
        <v>324</v>
      </c>
      <c r="C99" s="39">
        <v>322</v>
      </c>
      <c r="D99" s="6">
        <f t="shared" si="5"/>
        <v>6.2111801242235032E-3</v>
      </c>
      <c r="E99" s="39">
        <v>324</v>
      </c>
      <c r="F99" s="39">
        <v>322</v>
      </c>
      <c r="G99" s="11">
        <f t="shared" si="6"/>
        <v>6.2111801242235032E-3</v>
      </c>
      <c r="H99" s="41">
        <v>0.8</v>
      </c>
      <c r="I99" s="33">
        <f t="shared" si="7"/>
        <v>0</v>
      </c>
    </row>
    <row r="100" spans="1:9" x14ac:dyDescent="0.25">
      <c r="A100"/>
      <c r="B100"/>
      <c r="C100" s="38"/>
      <c r="D100"/>
      <c r="E100"/>
      <c r="F100"/>
      <c r="G100"/>
      <c r="H100"/>
    </row>
    <row r="101" spans="1:9" x14ac:dyDescent="0.25">
      <c r="A101"/>
      <c r="B101"/>
      <c r="C101" s="38"/>
      <c r="D101"/>
      <c r="E101"/>
      <c r="F101"/>
      <c r="G101"/>
      <c r="H101"/>
    </row>
    <row r="102" spans="1:9" x14ac:dyDescent="0.25">
      <c r="A102" s="15" t="s">
        <v>74</v>
      </c>
      <c r="F102"/>
      <c r="G102"/>
      <c r="H102"/>
    </row>
    <row r="103" spans="1:9" x14ac:dyDescent="0.25">
      <c r="A103" s="9" t="s">
        <v>75</v>
      </c>
      <c r="F103"/>
      <c r="G103"/>
      <c r="H103"/>
    </row>
    <row r="104" spans="1:9" x14ac:dyDescent="0.25">
      <c r="A104" s="9" t="s">
        <v>93</v>
      </c>
      <c r="F104"/>
      <c r="G104"/>
      <c r="H104"/>
    </row>
    <row r="105" spans="1:9" x14ac:dyDescent="0.25">
      <c r="A105" s="14"/>
      <c r="B105"/>
      <c r="C105"/>
      <c r="D105"/>
      <c r="E105"/>
      <c r="F105"/>
      <c r="G105"/>
      <c r="H105"/>
    </row>
    <row r="106" spans="1:9" x14ac:dyDescent="0.25">
      <c r="A106"/>
      <c r="B106"/>
      <c r="C106"/>
      <c r="D106"/>
      <c r="E106"/>
      <c r="F106"/>
      <c r="G106"/>
      <c r="H106"/>
    </row>
    <row r="107" spans="1:9" x14ac:dyDescent="0.25">
      <c r="A107"/>
      <c r="B107"/>
      <c r="C107"/>
      <c r="D107"/>
      <c r="E107"/>
      <c r="F107"/>
      <c r="G107"/>
      <c r="H107"/>
    </row>
  </sheetData>
  <sortState ref="A16:K99">
    <sortCondition descending="1" ref="D16:D99"/>
  </sortState>
  <mergeCells count="8">
    <mergeCell ref="E5:H6"/>
    <mergeCell ref="B5:D6"/>
    <mergeCell ref="E7:E8"/>
    <mergeCell ref="E14:E15"/>
    <mergeCell ref="B7:B8"/>
    <mergeCell ref="B14:B15"/>
    <mergeCell ref="C7:C8"/>
    <mergeCell ref="C14:C15"/>
  </mergeCells>
  <conditionalFormatting sqref="D9:D13 G9:H13 D97:D99 G16:H99">
    <cfRule type="cellIs" dxfId="7" priority="157" operator="lessThan">
      <formula>0</formula>
    </cfRule>
    <cfRule type="expression" dxfId="6" priority="158" stopIfTrue="1">
      <formula>$G:$G&lt;0%</formula>
    </cfRule>
  </conditionalFormatting>
  <conditionalFormatting sqref="D79 G79 D44:D45 D86:D92">
    <cfRule type="expression" dxfId="5" priority="144">
      <formula>#REF!&gt;0.01</formula>
    </cfRule>
  </conditionalFormatting>
  <conditionalFormatting sqref="J16:J18">
    <cfRule type="iconSet" priority="100">
      <iconSet>
        <cfvo type="percent" val="0"/>
        <cfvo type="percent" val="33"/>
        <cfvo type="percent" val="67"/>
      </iconSet>
    </cfRule>
    <cfRule type="iconSet" priority="10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D16 D44:D45">
    <cfRule type="cellIs" dxfId="4" priority="82" operator="lessThan">
      <formula>0</formula>
    </cfRule>
  </conditionalFormatting>
  <conditionalFormatting sqref="D17:D88">
    <cfRule type="cellIs" dxfId="3" priority="80" operator="lessThan">
      <formula>0</formula>
    </cfRule>
  </conditionalFormatting>
  <conditionalFormatting sqref="A16:H99">
    <cfRule type="expression" dxfId="2" priority="76">
      <formula>MOD(ROW(),2)</formula>
    </cfRule>
  </conditionalFormatting>
  <conditionalFormatting sqref="G79">
    <cfRule type="cellIs" dxfId="1" priority="63" operator="lessThan">
      <formula>0</formula>
    </cfRule>
  </conditionalFormatting>
  <conditionalFormatting sqref="I16:I99">
    <cfRule type="iconSet" priority="226">
      <iconSet showValue="0">
        <cfvo type="percent" val="0"/>
        <cfvo type="percent" val="33"/>
        <cfvo type="percent" val="67"/>
      </iconSet>
    </cfRule>
    <cfRule type="iconSet" priority="227">
      <iconSet iconSet="3TrafficLights2">
        <cfvo type="percent" val="0"/>
        <cfvo type="percent" val="33"/>
        <cfvo type="percent" val="67"/>
      </iconSet>
    </cfRule>
  </conditionalFormatting>
  <conditionalFormatting sqref="G16:G99">
    <cfRule type="dataBar" priority="2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{B3A7A1B6-C70D-4E17-9DEE-A2A584AC69F7}</x14:id>
        </ext>
      </extLst>
    </cfRule>
  </conditionalFormatting>
  <conditionalFormatting sqref="D89">
    <cfRule type="cellIs" dxfId="0" priority="25" operator="lessThan">
      <formula>0</formula>
    </cfRule>
  </conditionalFormatting>
  <pageMargins left="0.70866141732283472" right="0.70866141732283472" top="0.39370078740157483" bottom="0.39370078740157483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3A7A1B6-C70D-4E17-9DEE-A2A584AC69F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G16:G99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Aufholpotenzial-Berechnung</vt:lpstr>
      <vt:lpstr>'Aufholpotenzial-Berechnung'!Drucktitel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Gooss, Andreas</dc:creator>
  <cp:lastModifiedBy>Wendling, Christoph</cp:lastModifiedBy>
  <cp:lastPrinted>2020-04-28T13:22:00Z</cp:lastPrinted>
  <dcterms:created xsi:type="dcterms:W3CDTF">2020-03-02T12:45:26Z</dcterms:created>
  <dcterms:modified xsi:type="dcterms:W3CDTF">2023-10-26T13:03:25Z</dcterms:modified>
</cp:coreProperties>
</file>