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300" tabRatio="715" activeTab="0"/>
  </bookViews>
  <sheets>
    <sheet name="Beispiel für Eingabe" sheetId="1" r:id="rId1"/>
    <sheet name="Gesamtübersicht" sheetId="2" r:id="rId2"/>
    <sheet name="2020" sheetId="3" r:id="rId3"/>
    <sheet name="2021" sheetId="4" r:id="rId4"/>
    <sheet name="2022" sheetId="5" r:id="rId5"/>
    <sheet name="2023" sheetId="6" r:id="rId6"/>
    <sheet name="2024" sheetId="7" r:id="rId7"/>
    <sheet name="2025" sheetId="8" r:id="rId8"/>
    <sheet name="2026" sheetId="9" r:id="rId9"/>
    <sheet name="2027" sheetId="10" r:id="rId10"/>
    <sheet name="2028" sheetId="11" r:id="rId11"/>
    <sheet name="2029" sheetId="12" r:id="rId12"/>
    <sheet name="2030" sheetId="13" r:id="rId13"/>
    <sheet name="2031" sheetId="14" r:id="rId14"/>
    <sheet name="2032" sheetId="15" r:id="rId15"/>
    <sheet name="2033" sheetId="16" r:id="rId16"/>
    <sheet name="2034" sheetId="17" r:id="rId17"/>
    <sheet name="2035" sheetId="18" r:id="rId18"/>
  </sheets>
  <definedNames/>
  <calcPr fullCalcOnLoad="1"/>
</workbook>
</file>

<file path=xl/sharedStrings.xml><?xml version="1.0" encoding="utf-8"?>
<sst xmlns="http://schemas.openxmlformats.org/spreadsheetml/2006/main" count="554" uniqueCount="67">
  <si>
    <t>Aktie</t>
  </si>
  <si>
    <t>Mai</t>
  </si>
  <si>
    <t>Gesamtdividende</t>
  </si>
  <si>
    <t>Kaufsumme</t>
  </si>
  <si>
    <t>Summe:</t>
  </si>
  <si>
    <t xml:space="preserve">Jan. </t>
  </si>
  <si>
    <t xml:space="preserve">Feb. </t>
  </si>
  <si>
    <t>Coca-Cola</t>
  </si>
  <si>
    <t>4x</t>
  </si>
  <si>
    <t>Amgen</t>
  </si>
  <si>
    <t>Altria</t>
  </si>
  <si>
    <t>1x</t>
  </si>
  <si>
    <t>Commonwealth Bank o. Austr.</t>
  </si>
  <si>
    <t>2x</t>
  </si>
  <si>
    <t>Royal Dutch Shell</t>
  </si>
  <si>
    <t>Fuchs Petrolub</t>
  </si>
  <si>
    <t>McDonald's</t>
  </si>
  <si>
    <t>Roche</t>
  </si>
  <si>
    <t>Reckitt Benckiser</t>
  </si>
  <si>
    <t>Stück</t>
  </si>
  <si>
    <t>Persönl. Div.-Rendite</t>
  </si>
  <si>
    <t>Wie nutze ich den Dividendenplaner?</t>
  </si>
  <si>
    <t>Dividendenplaner 2020</t>
  </si>
  <si>
    <t>Dividendenplaner 2021</t>
  </si>
  <si>
    <t>Dividendenplaner 2022</t>
  </si>
  <si>
    <t>Dividendenplaner 2023</t>
  </si>
  <si>
    <t>Dividendenplaner 2024</t>
  </si>
  <si>
    <t>Dividendenplaner 2025</t>
  </si>
  <si>
    <t>Zahlungs-rhythmus</t>
  </si>
  <si>
    <t xml:space="preserve">Achtung: </t>
  </si>
  <si>
    <t>Nichts eintragen - wird automatisch berechnet!</t>
  </si>
  <si>
    <t>Hinweis: Die Felder "Summe", "Gesamtdividende" und "Pers. Dividendenrendite" werden automatisch berechnet, hier ist keine Eingabe nötig.</t>
  </si>
  <si>
    <r>
      <t xml:space="preserve">Bei dieser Seite handelt es sich um ein vorausgefülltes </t>
    </r>
    <r>
      <rPr>
        <b/>
        <u val="single"/>
        <sz val="14"/>
        <color indexed="10"/>
        <rFont val="Arial"/>
        <family val="2"/>
      </rPr>
      <t>Beispiel,</t>
    </r>
    <r>
      <rPr>
        <b/>
        <sz val="14"/>
        <color indexed="10"/>
        <rFont val="Arial"/>
        <family val="2"/>
      </rPr>
      <t xml:space="preserve"> damit Sie sehen, wie der Dividendenplaner am Jahresende aussehen kann.</t>
    </r>
  </si>
  <si>
    <t xml:space="preserve">=&gt;&gt; So erhalten Sie nach und nach eine schöne Übersicht, wann Sie wie viel Geld gutgeschrieben bekommen und wie ihre persönliche Dividendenrendite bei den einzelnen Aktien und im Gesamtdepot ausfällt. </t>
  </si>
  <si>
    <t>März</t>
  </si>
  <si>
    <t>April</t>
  </si>
  <si>
    <t>Juni</t>
  </si>
  <si>
    <t>Juli</t>
  </si>
  <si>
    <t>Sept.</t>
  </si>
  <si>
    <t>Okt.</t>
  </si>
  <si>
    <t xml:space="preserve">Nov. </t>
  </si>
  <si>
    <t>Dez.</t>
  </si>
  <si>
    <t xml:space="preserve">Aug. </t>
  </si>
  <si>
    <t>Wenn Sie rückwirkend vergangene Jahre nachtragen möchten, finden Sie diese ebenfalls unten.</t>
  </si>
  <si>
    <t>Jahresdividende</t>
  </si>
  <si>
    <t>Pers. Div.-Rendite</t>
  </si>
  <si>
    <t>Depot-Jahresdividende:</t>
  </si>
  <si>
    <t>pers. Depot-Div.-Rendite:</t>
  </si>
  <si>
    <t>=&gt;&gt; Im kommenden Jahr klicken Sie dann in der Leiste unten auf das folgende Jahr.</t>
  </si>
  <si>
    <r>
      <t xml:space="preserve">1. Tragen Sie in die Tabelle einfach ihre </t>
    </r>
    <r>
      <rPr>
        <b/>
        <i/>
        <u val="single"/>
        <sz val="12"/>
        <rFont val="Arial"/>
        <family val="2"/>
      </rPr>
      <t>"Aktien"</t>
    </r>
    <r>
      <rPr>
        <b/>
        <i/>
        <sz val="12"/>
        <rFont val="Arial"/>
        <family val="2"/>
      </rPr>
      <t xml:space="preserve"> mit der jeweiligen </t>
    </r>
    <r>
      <rPr>
        <b/>
        <i/>
        <u val="single"/>
        <sz val="12"/>
        <rFont val="Arial"/>
        <family val="2"/>
      </rPr>
      <t>"Kaufsumme"</t>
    </r>
    <r>
      <rPr>
        <b/>
        <i/>
        <sz val="12"/>
        <rFont val="Arial"/>
        <family val="2"/>
      </rPr>
      <t xml:space="preserve"> ein (Die Felder "Stück" und "Zahlweise" sind keine zwingenden Angaben).</t>
    </r>
  </si>
  <si>
    <r>
      <t xml:space="preserve">2. Im Jahresverlauf tragen Sie nun immer ein, in welchem Monat Sie von welchem Unternehmen wieviel </t>
    </r>
    <r>
      <rPr>
        <b/>
        <i/>
        <u val="single"/>
        <sz val="12"/>
        <rFont val="Arial"/>
        <family val="2"/>
      </rPr>
      <t>Dividende</t>
    </r>
    <r>
      <rPr>
        <b/>
        <i/>
        <sz val="12"/>
        <rFont val="Arial"/>
        <family val="2"/>
      </rPr>
      <t xml:space="preserve"> gutgeschrieben bekommen haben. </t>
    </r>
  </si>
  <si>
    <t>Börse Aktuell Verlag AG  ·  Fritz-Elsas-Straße 49  ·  70174 Stuttgart
Telefon +49-(0)711 - 61414111  ·  Fax +49-(0)711 - 61414333  ·  Internet: www.boerse-aktuell.de           
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</si>
  <si>
    <t>Börse Aktuell Verlag AG  ·  Fritz-Elsas-Straße 49  ·  70174 Stuttgart
Telefon +49-(0)711 - 61414111  ·  Fax +49-(0)711 - 61414333  ·  Internet: www.boerse-aktuell.de           
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</si>
  <si>
    <r>
      <rPr>
        <sz val="9"/>
        <color indexed="8"/>
        <rFont val="Arial"/>
        <family val="2"/>
      </rPr>
      <t xml:space="preserve">Börse Aktuell Verlag AG  ·  Fritz-Elsas-Straße 49  ·  70174 Stuttgart
Telefon +49-(0)711 - 61414111  ·  Fax +49-(0)711 - 61414333  ·  Internet: www.boerse-aktuell.de           
</t>
    </r>
    <r>
      <rPr>
        <sz val="9"/>
        <color indexed="8"/>
        <rFont val="Arial"/>
        <family val="2"/>
      </rPr>
      <t xml:space="preserve">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und Anlageberatung erbringt. Es ist nicht auszuschließen, dass sich die von der Börse Aktuell Verlag AG empfohlenen Aktien im Gemeinschaftsdepot bzw. in den Fonds der Weiler &amp; Eberhardt Depotverwaltung AG befinden. Die Beteiligung am Grundkapital der Emittenten liegt jedoch insgesamt unter 0,5 %, so dass die Objektivität der Empfehlungen hierdurch nicht beeinträchtigt wird und Kursbeeinflussungen durch unsere Leser, die Beteiligten am Gemeinschaftsdepot und Fondsanleger aufgrund der hohen Marktkapitalisierung der empfohlenen Unternehmen nahezu ausgeschlossen sind. </t>
    </r>
  </si>
  <si>
    <r>
      <rPr>
        <sz val="9"/>
        <color indexed="8"/>
        <rFont val="Arial"/>
        <family val="2"/>
      </rPr>
      <t xml:space="preserve">Börse Aktuell Verlag AG  ·  Fritz-Elsas-Straße 49  ·  70174 Stuttgart
Telefon +49-(0)711 - 61414111  ·  Fax +49-(0)711 - 61414333  ·  Internet: www.boerse-aktuell.de           
</t>
    </r>
    <r>
      <rPr>
        <sz val="9"/>
        <color indexed="8"/>
        <rFont val="Arial"/>
        <family val="2"/>
      </rPr>
      <t>Risikohinweise / Disclaimer 
Die Börse Aktuell Verlag AG gibt in all ihren Publikationen und Aussagen sowohl in schriftlicher, mündlicher als auch elektronischer Form lediglich die allgemein veröffentlichte Meinung der Börse Aktuell Verlag AG wieder, die jedoch nicht auf der Prüfung Ihrer persönlichen Umstände beruht und damit weder eine individuelle Beratung ersetzt noch eine allumfassende Information sicherstellt. Alle eventuell vorkommenden Anlageempfehlungen oder Anlagestrategieempfehlungen zu Finanzinstrumenten dienen der Entscheidungshilfe und stellen keine Anlageberatung dar. Die Börse Aktuell Verlag AG gibt keine Einladung zur Zeichnung oder ein Angebot zum Kauf oder Verkauf von Wertpapieren oder sonstigen Finanzprodukten ab. Die Wertentwicklung in der Vergangenheit stellt keinen zuverlässigen Indikator für die zukünftige Entwicklung dar. Aktien und Fonds können fallen, selbst ein Totalverlust ist nicht ausgeschlossen, sie können aber auch steigen. Bei Auslandsaktien können Währungseinflüsse die Performance verbessern oder verschlechtern. Die Betrachtung einer steuerlichen Behandlung ist abhängig von den persönlichen Verhältnissen des jeweiligen Kunden und kann künftigen Änderungen unterworfen sein. Die Betrachtung stellt keine steuerliche Beratung dar und ersetzt keinesfalls die individuelle Beratung durch einen steuerlichen Berater. Den Artikeln, Empfehlungen und Tabellen liegen Informationen zugrunde, die die Redaktion für verlässlich hält. Eine Garantie für die Richtigkeit kann die Redaktion allerdings nicht übernehmen. Hiermit distanzieren wir uns ausdrücklich von allen fremden Inhalten, auf die wir eventuell verweisen, und machen uns diese Inhalte nicht zu eigen. Diese Erklärung gilt bezogen auf unsere Internetseite für alle auf unseren Seiten angebrachten Links auf die Seiten anderer Anbieter. Interessenkonflikte: Wir weisen darauf hin, dass es bei den Aktionären und Geschäftsleitern der Börse Aktuell Verlag AG personelle Überschneidungen mit der Weiler &amp; Eberhardt Depotverwaltung AG gibt, welche als Wertpapierdienstleistungsunternehmen die Finanzportfolioverwaltung erbringt. Es ist nicht auszuschließen, dass sich die von der Börse Aktuell Verlag AG empfohlenen Aktien in den Fonds der Weiler &amp; Eberhardt Depotverwaltung AG befinden. Die Beteiligung am Grundkapital der Emittenten liegt jedoch insgesamt bei maximal 0,3 %, so dass die Objektivität der Empfehlungen hierdurch nicht beeinträchtigt wird und Kursbeeinflussungen durch unsere Leser und Fondsanleger aufgrund der hohen Marktkapitalisierung der empfohlenen Unternehmen nahezu ausgeschlossen sind.</t>
    </r>
  </si>
  <si>
    <t>Dividendenplaner 2026</t>
  </si>
  <si>
    <t>Dividendenplaner 2027</t>
  </si>
  <si>
    <t>Dividendenplaner 2028</t>
  </si>
  <si>
    <t>Dividendenplaner 2029</t>
  </si>
  <si>
    <t>Dividendenplaner 2030</t>
  </si>
  <si>
    <t>Dividendenplaner 2031</t>
  </si>
  <si>
    <t>Dividendenplaner 2032</t>
  </si>
  <si>
    <t>Dividendenplaner 2033</t>
  </si>
  <si>
    <t>Dividendenplaner 2034</t>
  </si>
  <si>
    <t>Dividendenplaner 2035</t>
  </si>
  <si>
    <t>Dividendenplaner 2022 (Beispiel)</t>
  </si>
  <si>
    <r>
      <t xml:space="preserve">Um Ihren persönlichen Dividendenplaner für 2023 zu starten, </t>
    </r>
    <r>
      <rPr>
        <b/>
        <u val="single"/>
        <sz val="14"/>
        <color indexed="10"/>
        <rFont val="Arial"/>
        <family val="2"/>
      </rPr>
      <t>klicken Sie in der Leiste unten auf 2023</t>
    </r>
    <r>
      <rPr>
        <b/>
        <sz val="14"/>
        <color indexed="10"/>
        <rFont val="Arial"/>
        <family val="2"/>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</si>
</sst>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
    <numFmt numFmtId="168" formatCode="&quot;Ja&quot;;&quot;Ja&quot;;&quot;Nein&quot;"/>
    <numFmt numFmtId="169" formatCode="&quot;Wahr&quot;;&quot;Wahr&quot;;&quot;Falsch&quot;"/>
    <numFmt numFmtId="170" formatCode="&quot;Ein&quot;;&quot;Ein&quot;;&quot;Aus&quot;"/>
    <numFmt numFmtId="171" formatCode="[$€-2]\ #,##0.00_);[Red]\([$€-2]\ #,##0.00\)"/>
    <numFmt numFmtId="172" formatCode="#,##0\ &quot;€&quot;"/>
    <numFmt numFmtId="173" formatCode="#,##0\ \€"/>
  </numFmts>
  <fonts count="80">
    <font>
      <sz val="11"/>
      <color theme="1"/>
      <name val="Calibri"/>
      <family val="2"/>
    </font>
    <font>
      <sz val="11"/>
      <color indexed="8"/>
      <name val="Calibri"/>
      <family val="2"/>
    </font>
    <font>
      <b/>
      <sz val="14"/>
      <color indexed="10"/>
      <name val="Arial"/>
      <family val="2"/>
    </font>
    <font>
      <b/>
      <u val="single"/>
      <sz val="14"/>
      <color indexed="10"/>
      <name val="Arial"/>
      <family val="2"/>
    </font>
    <font>
      <b/>
      <i/>
      <sz val="12"/>
      <name val="Arial"/>
      <family val="2"/>
    </font>
    <font>
      <b/>
      <i/>
      <u val="single"/>
      <sz val="12"/>
      <name val="Arial"/>
      <family val="2"/>
    </font>
    <font>
      <sz val="9"/>
      <color indexed="8"/>
      <name val="Arial"/>
      <family val="2"/>
    </font>
    <font>
      <sz val="10"/>
      <color indexed="8"/>
      <name val="Calibri"/>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12"/>
      <color indexed="8"/>
      <name val="Arial"/>
      <family val="2"/>
    </font>
    <font>
      <b/>
      <i/>
      <sz val="14"/>
      <color indexed="10"/>
      <name val="Arial"/>
      <family val="2"/>
    </font>
    <font>
      <sz val="12"/>
      <color indexed="8"/>
      <name val="Calibri"/>
      <family val="2"/>
    </font>
    <font>
      <b/>
      <sz val="12"/>
      <color indexed="10"/>
      <name val="Arial"/>
      <family val="2"/>
    </font>
    <font>
      <b/>
      <i/>
      <sz val="14"/>
      <color indexed="8"/>
      <name val="Arial"/>
      <family val="2"/>
    </font>
    <font>
      <b/>
      <sz val="11"/>
      <color indexed="8"/>
      <name val="Arial"/>
      <family val="2"/>
    </font>
    <font>
      <i/>
      <sz val="12"/>
      <color indexed="8"/>
      <name val="Arial"/>
      <family val="2"/>
    </font>
    <font>
      <i/>
      <sz val="11"/>
      <color indexed="8"/>
      <name val="Arial"/>
      <family val="2"/>
    </font>
    <font>
      <b/>
      <i/>
      <sz val="12"/>
      <color indexed="8"/>
      <name val="Arial"/>
      <family val="2"/>
    </font>
    <font>
      <sz val="9"/>
      <color indexed="8"/>
      <name val="Calibri"/>
      <family val="2"/>
    </font>
    <font>
      <b/>
      <sz val="20"/>
      <color indexed="10"/>
      <name val="Arial"/>
      <family val="2"/>
    </font>
    <font>
      <sz val="10"/>
      <color indexed="10"/>
      <name val="Arial"/>
      <family val="2"/>
    </font>
    <font>
      <sz val="10"/>
      <color indexed="8"/>
      <name val="Arial"/>
      <family val="2"/>
    </font>
    <font>
      <i/>
      <sz val="11"/>
      <color indexed="10"/>
      <name val="Calibri"/>
      <family val="2"/>
    </font>
    <font>
      <b/>
      <sz val="20"/>
      <color indexed="8"/>
      <name val="Arial"/>
      <family val="2"/>
    </font>
    <font>
      <b/>
      <sz val="18"/>
      <color indexed="8"/>
      <name val="Calibri"/>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2"/>
      <color theme="1"/>
      <name val="Arial"/>
      <family val="2"/>
    </font>
    <font>
      <b/>
      <i/>
      <sz val="14"/>
      <color rgb="FFFF0000"/>
      <name val="Arial"/>
      <family val="2"/>
    </font>
    <font>
      <b/>
      <sz val="14"/>
      <color rgb="FFFF0000"/>
      <name val="Arial"/>
      <family val="2"/>
    </font>
    <font>
      <sz val="12"/>
      <color theme="1"/>
      <name val="Calibri"/>
      <family val="2"/>
    </font>
    <font>
      <b/>
      <sz val="12"/>
      <color rgb="FFFF0000"/>
      <name val="Arial"/>
      <family val="2"/>
    </font>
    <font>
      <b/>
      <i/>
      <sz val="14"/>
      <color theme="1"/>
      <name val="Arial"/>
      <family val="2"/>
    </font>
    <font>
      <b/>
      <sz val="11"/>
      <color theme="1"/>
      <name val="Arial"/>
      <family val="2"/>
    </font>
    <font>
      <i/>
      <sz val="12"/>
      <color theme="1"/>
      <name val="Arial"/>
      <family val="2"/>
    </font>
    <font>
      <i/>
      <sz val="11"/>
      <color theme="1"/>
      <name val="Arial"/>
      <family val="2"/>
    </font>
    <font>
      <b/>
      <i/>
      <sz val="12"/>
      <color theme="1"/>
      <name val="Arial"/>
      <family val="2"/>
    </font>
    <font>
      <b/>
      <sz val="20"/>
      <color rgb="FFFF0000"/>
      <name val="Arial"/>
      <family val="2"/>
    </font>
    <font>
      <sz val="10"/>
      <color rgb="FFFF0000"/>
      <name val="Arial"/>
      <family val="2"/>
    </font>
    <font>
      <sz val="10"/>
      <color theme="1"/>
      <name val="Calibri"/>
      <family val="2"/>
    </font>
    <font>
      <sz val="9"/>
      <color theme="1"/>
      <name val="Arial"/>
      <family val="2"/>
    </font>
    <font>
      <sz val="10"/>
      <color theme="1"/>
      <name val="Arial"/>
      <family val="2"/>
    </font>
    <font>
      <i/>
      <sz val="11"/>
      <color rgb="FFFF0000"/>
      <name val="Calibri"/>
      <family val="2"/>
    </font>
    <font>
      <b/>
      <sz val="20"/>
      <color theme="1"/>
      <name val="Arial"/>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3" tint="0.799979984760284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bottom style="thin"/>
    </border>
    <border>
      <left style="thin"/>
      <right>
        <color indexed="63"/>
      </right>
      <top>
        <color indexed="63"/>
      </top>
      <bottom>
        <color indexed="63"/>
      </bottom>
    </border>
    <border>
      <left>
        <color indexed="63"/>
      </left>
      <right style="medium"/>
      <top>
        <color indexed="63"/>
      </top>
      <bottom style="medium"/>
    </border>
    <border>
      <left/>
      <right/>
      <top/>
      <bottom style="medium"/>
    </border>
    <border>
      <left style="medium"/>
      <right style="medium"/>
      <top style="thin"/>
      <bottom style="thin"/>
    </border>
    <border>
      <left style="medium"/>
      <right style="medium"/>
      <top style="thin"/>
      <bottom/>
    </border>
    <border>
      <left style="medium"/>
      <right style="medium"/>
      <top style="medium"/>
      <bottom style="medium"/>
    </border>
    <border>
      <left style="medium"/>
      <right style="medium"/>
      <top style="medium"/>
      <bottom/>
    </border>
    <border>
      <left style="medium"/>
      <right/>
      <top/>
      <bottom style="thin"/>
    </border>
    <border>
      <left style="medium"/>
      <right style="medium"/>
      <top style="medium"/>
      <bottom style="thin"/>
    </border>
    <border>
      <left/>
      <right style="medium"/>
      <top/>
      <bottom style="thin"/>
    </border>
    <border>
      <left style="medium"/>
      <right/>
      <top style="thin"/>
      <bottom style="thin"/>
    </border>
    <border>
      <left/>
      <right style="medium"/>
      <top style="thin"/>
      <bottom style="thin"/>
    </border>
    <border>
      <left style="medium"/>
      <right/>
      <top style="thin"/>
      <bottom/>
    </border>
    <border>
      <left style="medium"/>
      <right style="medium"/>
      <top style="thin"/>
      <bottom style="medium"/>
    </border>
    <border>
      <left/>
      <right style="medium"/>
      <top style="thin"/>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right/>
      <top style="medium"/>
      <bottom style="medium"/>
    </border>
    <border>
      <left style="thin"/>
      <right style="thin"/>
      <top>
        <color indexed="63"/>
      </top>
      <bottom style="thin"/>
    </border>
    <border>
      <left style="medium"/>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right style="medium"/>
      <top style="medium"/>
      <bottom style="thin"/>
    </border>
    <border>
      <left style="medium"/>
      <right/>
      <top style="thin"/>
      <bottom style="medium"/>
    </border>
    <border>
      <left/>
      <right style="medium"/>
      <top style="thin"/>
      <bottom style="medium"/>
    </border>
    <border>
      <left style="medium"/>
      <right style="medium"/>
      <top/>
      <bottom/>
    </border>
    <border>
      <left>
        <color indexed="63"/>
      </left>
      <right style="thin"/>
      <top>
        <color indexed="63"/>
      </top>
      <bottom style="thin"/>
    </border>
    <border>
      <left style="medium"/>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164"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165"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84">
    <xf numFmtId="0" fontId="0" fillId="0" borderId="0" xfId="0" applyFont="1" applyAlignment="1">
      <alignment/>
    </xf>
    <xf numFmtId="167" fontId="61" fillId="2" borderId="10" xfId="0" applyNumberFormat="1" applyFont="1" applyFill="1" applyBorder="1" applyAlignment="1">
      <alignment/>
    </xf>
    <xf numFmtId="0" fontId="62" fillId="0" borderId="0" xfId="0" applyFont="1" applyAlignment="1">
      <alignment/>
    </xf>
    <xf numFmtId="0" fontId="62" fillId="0" borderId="0" xfId="0" applyFont="1" applyAlignment="1">
      <alignment horizontal="right"/>
    </xf>
    <xf numFmtId="0" fontId="63" fillId="0" borderId="0" xfId="0" applyFont="1" applyAlignment="1">
      <alignment horizontal="right"/>
    </xf>
    <xf numFmtId="0" fontId="64" fillId="0" borderId="0" xfId="0" applyFont="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61" fillId="33" borderId="0" xfId="0" applyFont="1" applyFill="1" applyAlignment="1">
      <alignment/>
    </xf>
    <xf numFmtId="0" fontId="62" fillId="33" borderId="0" xfId="0" applyFont="1" applyFill="1" applyBorder="1" applyAlignment="1">
      <alignment/>
    </xf>
    <xf numFmtId="0" fontId="65" fillId="33" borderId="0" xfId="0" applyFont="1" applyFill="1" applyBorder="1" applyAlignment="1">
      <alignment/>
    </xf>
    <xf numFmtId="0" fontId="62" fillId="33" borderId="0" xfId="0" applyFont="1" applyFill="1" applyAlignment="1">
      <alignment/>
    </xf>
    <xf numFmtId="0" fontId="66" fillId="33" borderId="0" xfId="0" applyFont="1" applyFill="1" applyBorder="1" applyAlignment="1">
      <alignment horizontal="center" vertical="center" wrapText="1"/>
    </xf>
    <xf numFmtId="0" fontId="65" fillId="33" borderId="0" xfId="0" applyFont="1" applyFill="1" applyBorder="1" applyAlignment="1">
      <alignment horizontal="center" vertical="center"/>
    </xf>
    <xf numFmtId="0" fontId="0" fillId="33" borderId="13" xfId="0" applyFill="1" applyBorder="1" applyAlignment="1">
      <alignment/>
    </xf>
    <xf numFmtId="0" fontId="67" fillId="33" borderId="0" xfId="0" applyFont="1" applyFill="1" applyAlignment="1">
      <alignment horizontal="left"/>
    </xf>
    <xf numFmtId="0" fontId="62" fillId="33" borderId="0" xfId="0" applyFont="1" applyFill="1" applyAlignment="1">
      <alignment horizontal="right"/>
    </xf>
    <xf numFmtId="0" fontId="0" fillId="33" borderId="0" xfId="0" applyFill="1" applyAlignment="1">
      <alignment/>
    </xf>
    <xf numFmtId="166" fontId="61" fillId="33" borderId="10" xfId="0" applyNumberFormat="1" applyFont="1" applyFill="1" applyBorder="1" applyAlignment="1">
      <alignment horizontal="center"/>
    </xf>
    <xf numFmtId="166" fontId="61" fillId="33" borderId="14" xfId="0" applyNumberFormat="1" applyFont="1" applyFill="1" applyBorder="1" applyAlignment="1">
      <alignment horizontal="center"/>
    </xf>
    <xf numFmtId="166" fontId="61" fillId="33" borderId="15" xfId="0" applyNumberFormat="1" applyFont="1" applyFill="1" applyBorder="1" applyAlignment="1">
      <alignment horizontal="center"/>
    </xf>
    <xf numFmtId="0" fontId="68" fillId="34" borderId="16" xfId="0" applyFont="1" applyFill="1" applyBorder="1" applyAlignment="1">
      <alignment/>
    </xf>
    <xf numFmtId="0" fontId="68" fillId="34" borderId="17" xfId="0" applyFont="1" applyFill="1" applyBorder="1" applyAlignment="1">
      <alignment/>
    </xf>
    <xf numFmtId="0" fontId="68" fillId="34" borderId="16" xfId="0" applyFont="1" applyFill="1" applyBorder="1" applyAlignment="1">
      <alignment wrapText="1"/>
    </xf>
    <xf numFmtId="49" fontId="68" fillId="34" borderId="16" xfId="0" applyNumberFormat="1" applyFont="1" applyFill="1" applyBorder="1" applyAlignment="1">
      <alignment/>
    </xf>
    <xf numFmtId="166" fontId="61" fillId="34" borderId="16" xfId="0" applyNumberFormat="1" applyFont="1" applyFill="1" applyBorder="1" applyAlignment="1">
      <alignment/>
    </xf>
    <xf numFmtId="166" fontId="68" fillId="34" borderId="16" xfId="0" applyNumberFormat="1" applyFont="1" applyFill="1" applyBorder="1" applyAlignment="1">
      <alignment/>
    </xf>
    <xf numFmtId="167" fontId="61" fillId="34" borderId="10" xfId="0" applyNumberFormat="1" applyFont="1" applyFill="1" applyBorder="1" applyAlignment="1">
      <alignment/>
    </xf>
    <xf numFmtId="0" fontId="61" fillId="35" borderId="18" xfId="0" applyFont="1" applyFill="1" applyBorder="1" applyAlignment="1">
      <alignment/>
    </xf>
    <xf numFmtId="0" fontId="61" fillId="35" borderId="19" xfId="0" applyFont="1" applyFill="1" applyBorder="1" applyAlignment="1">
      <alignment/>
    </xf>
    <xf numFmtId="0" fontId="61" fillId="35" borderId="20" xfId="0" applyFont="1" applyFill="1" applyBorder="1" applyAlignment="1">
      <alignment horizontal="center"/>
    </xf>
    <xf numFmtId="0" fontId="61" fillId="35" borderId="21" xfId="0" applyFont="1" applyFill="1" applyBorder="1" applyAlignment="1">
      <alignment/>
    </xf>
    <xf numFmtId="0" fontId="61" fillId="35" borderId="14" xfId="0" applyFont="1" applyFill="1" applyBorder="1" applyAlignment="1">
      <alignment/>
    </xf>
    <xf numFmtId="0" fontId="61" fillId="35" borderId="22" xfId="0" applyFont="1" applyFill="1" applyBorder="1" applyAlignment="1">
      <alignment horizontal="center"/>
    </xf>
    <xf numFmtId="0" fontId="61" fillId="35" borderId="23" xfId="0" applyFont="1" applyFill="1" applyBorder="1" applyAlignment="1">
      <alignment/>
    </xf>
    <xf numFmtId="0" fontId="61" fillId="35" borderId="24" xfId="0" applyFont="1" applyFill="1" applyBorder="1" applyAlignment="1">
      <alignment/>
    </xf>
    <xf numFmtId="0" fontId="61" fillId="35" borderId="25" xfId="0" applyFont="1" applyFill="1" applyBorder="1" applyAlignment="1">
      <alignment horizontal="center"/>
    </xf>
    <xf numFmtId="166" fontId="61" fillId="8" borderId="10" xfId="0" applyNumberFormat="1" applyFont="1" applyFill="1" applyBorder="1" applyAlignment="1">
      <alignment horizontal="center"/>
    </xf>
    <xf numFmtId="166" fontId="61" fillId="2" borderId="10" xfId="0" applyNumberFormat="1" applyFont="1" applyFill="1" applyBorder="1" applyAlignment="1">
      <alignment/>
    </xf>
    <xf numFmtId="166" fontId="61" fillId="2" borderId="14" xfId="0" applyNumberFormat="1" applyFont="1" applyFill="1" applyBorder="1" applyAlignment="1">
      <alignment/>
    </xf>
    <xf numFmtId="166" fontId="61" fillId="2" borderId="15" xfId="0" applyNumberFormat="1" applyFont="1" applyFill="1" applyBorder="1" applyAlignment="1">
      <alignment/>
    </xf>
    <xf numFmtId="0" fontId="69" fillId="33" borderId="0" xfId="0" applyFont="1" applyFill="1" applyAlignment="1">
      <alignment/>
    </xf>
    <xf numFmtId="0" fontId="69" fillId="33" borderId="0" xfId="0" applyFont="1" applyFill="1" applyAlignment="1">
      <alignment horizontal="right"/>
    </xf>
    <xf numFmtId="0" fontId="4" fillId="33" borderId="0" xfId="0" applyFont="1" applyFill="1" applyAlignment="1">
      <alignment/>
    </xf>
    <xf numFmtId="0" fontId="70" fillId="33" borderId="0" xfId="0" applyFont="1" applyFill="1" applyAlignment="1">
      <alignment/>
    </xf>
    <xf numFmtId="49" fontId="4" fillId="33" borderId="0" xfId="0" applyNumberFormat="1" applyFont="1" applyFill="1" applyAlignment="1">
      <alignment/>
    </xf>
    <xf numFmtId="0" fontId="71" fillId="33" borderId="0" xfId="0" applyFont="1" applyFill="1" applyAlignment="1">
      <alignment/>
    </xf>
    <xf numFmtId="0" fontId="68" fillId="34" borderId="26" xfId="0" applyFont="1" applyFill="1" applyBorder="1" applyAlignment="1">
      <alignment/>
    </xf>
    <xf numFmtId="2" fontId="48" fillId="34" borderId="27" xfId="0" applyNumberFormat="1" applyFont="1" applyFill="1" applyBorder="1" applyAlignment="1">
      <alignment/>
    </xf>
    <xf numFmtId="2" fontId="48" fillId="34" borderId="28" xfId="0" applyNumberFormat="1" applyFont="1" applyFill="1" applyBorder="1" applyAlignment="1">
      <alignment/>
    </xf>
    <xf numFmtId="167" fontId="48" fillId="34" borderId="29" xfId="0" applyNumberFormat="1" applyFont="1" applyFill="1" applyBorder="1" applyAlignment="1">
      <alignment/>
    </xf>
    <xf numFmtId="167" fontId="48" fillId="34" borderId="30" xfId="0" applyNumberFormat="1" applyFont="1" applyFill="1" applyBorder="1" applyAlignment="1">
      <alignment/>
    </xf>
    <xf numFmtId="0" fontId="48" fillId="35" borderId="16" xfId="0" applyFont="1" applyFill="1" applyBorder="1" applyAlignment="1">
      <alignment/>
    </xf>
    <xf numFmtId="0" fontId="48" fillId="35" borderId="31" xfId="0" applyFont="1" applyFill="1" applyBorder="1" applyAlignment="1">
      <alignment/>
    </xf>
    <xf numFmtId="0" fontId="0" fillId="33" borderId="32" xfId="0" applyFill="1" applyBorder="1" applyAlignment="1">
      <alignment/>
    </xf>
    <xf numFmtId="2" fontId="0" fillId="33" borderId="32" xfId="0" applyNumberFormat="1" applyFill="1" applyBorder="1" applyAlignment="1">
      <alignment/>
    </xf>
    <xf numFmtId="0" fontId="63" fillId="33" borderId="0" xfId="0" applyFont="1" applyFill="1" applyAlignment="1">
      <alignment horizontal="right"/>
    </xf>
    <xf numFmtId="0" fontId="64" fillId="33" borderId="0" xfId="0" applyFont="1" applyFill="1" applyAlignment="1">
      <alignment/>
    </xf>
    <xf numFmtId="0" fontId="0" fillId="33" borderId="0" xfId="0" applyFill="1" applyAlignment="1">
      <alignment horizontal="center"/>
    </xf>
    <xf numFmtId="0" fontId="72" fillId="33" borderId="33" xfId="0" applyFont="1" applyFill="1" applyBorder="1" applyAlignment="1">
      <alignment/>
    </xf>
    <xf numFmtId="0" fontId="72" fillId="33" borderId="0" xfId="0" applyFont="1" applyFill="1" applyBorder="1" applyAlignment="1">
      <alignment/>
    </xf>
    <xf numFmtId="0" fontId="73" fillId="33" borderId="34" xfId="0" applyFont="1" applyFill="1" applyBorder="1" applyAlignment="1">
      <alignment horizontal="center" vertical="center" wrapText="1"/>
    </xf>
    <xf numFmtId="0" fontId="74" fillId="33" borderId="35" xfId="0" applyFont="1" applyFill="1" applyBorder="1" applyAlignment="1">
      <alignment horizontal="center" vertical="center"/>
    </xf>
    <xf numFmtId="0" fontId="74" fillId="33" borderId="36" xfId="0" applyFont="1" applyFill="1" applyBorder="1" applyAlignment="1">
      <alignment horizontal="center" vertical="center"/>
    </xf>
    <xf numFmtId="0" fontId="68" fillId="34" borderId="37" xfId="0" applyFont="1" applyFill="1" applyBorder="1" applyAlignment="1">
      <alignment/>
    </xf>
    <xf numFmtId="0" fontId="0" fillId="34" borderId="31" xfId="0" applyFill="1" applyBorder="1" applyAlignment="1">
      <alignment/>
    </xf>
    <xf numFmtId="0" fontId="0" fillId="34" borderId="38" xfId="0" applyFill="1" applyBorder="1" applyAlignment="1">
      <alignment/>
    </xf>
    <xf numFmtId="0" fontId="73" fillId="33" borderId="35" xfId="0" applyFont="1" applyFill="1" applyBorder="1" applyAlignment="1">
      <alignment horizontal="center" vertical="center" wrapText="1"/>
    </xf>
    <xf numFmtId="0" fontId="73" fillId="33" borderId="36" xfId="0" applyFont="1" applyFill="1" applyBorder="1" applyAlignment="1">
      <alignment horizontal="center" vertical="center" wrapText="1"/>
    </xf>
    <xf numFmtId="0" fontId="75" fillId="0" borderId="0" xfId="0" applyFont="1" applyFill="1" applyAlignment="1">
      <alignment horizontal="left" vertical="top" wrapText="1"/>
    </xf>
    <xf numFmtId="0" fontId="76" fillId="0" borderId="0" xfId="0" applyFont="1" applyFill="1" applyAlignment="1">
      <alignment horizontal="left" vertical="top" wrapText="1"/>
    </xf>
    <xf numFmtId="0" fontId="48" fillId="35" borderId="39" xfId="0" applyFont="1" applyFill="1" applyBorder="1" applyAlignment="1">
      <alignment horizontal="left"/>
    </xf>
    <xf numFmtId="0" fontId="48" fillId="35" borderId="40" xfId="0" applyFont="1" applyFill="1" applyBorder="1" applyAlignment="1">
      <alignment horizontal="left"/>
    </xf>
    <xf numFmtId="0" fontId="48" fillId="35" borderId="41" xfId="0" applyFont="1" applyFill="1" applyBorder="1" applyAlignment="1">
      <alignment horizontal="left"/>
    </xf>
    <xf numFmtId="0" fontId="77" fillId="33" borderId="0" xfId="0" applyFont="1" applyFill="1" applyAlignment="1">
      <alignment/>
    </xf>
    <xf numFmtId="0" fontId="78" fillId="33" borderId="33" xfId="0" applyFont="1" applyFill="1" applyBorder="1" applyAlignment="1">
      <alignment/>
    </xf>
    <xf numFmtId="0" fontId="78" fillId="33" borderId="0" xfId="0" applyFont="1" applyFill="1" applyBorder="1" applyAlignment="1">
      <alignment/>
    </xf>
    <xf numFmtId="0" fontId="62" fillId="0" borderId="17" xfId="0" applyFont="1" applyBorder="1" applyAlignment="1">
      <alignment vertical="center"/>
    </xf>
    <xf numFmtId="0" fontId="62" fillId="0" borderId="42" xfId="0" applyFont="1" applyBorder="1" applyAlignment="1">
      <alignment vertical="center"/>
    </xf>
    <xf numFmtId="0" fontId="79" fillId="33" borderId="43" xfId="0" applyFont="1" applyFill="1" applyBorder="1" applyAlignment="1">
      <alignment/>
    </xf>
    <xf numFmtId="0" fontId="48" fillId="35" borderId="18" xfId="0" applyFont="1" applyFill="1" applyBorder="1" applyAlignment="1">
      <alignment horizontal="left"/>
    </xf>
    <xf numFmtId="0" fontId="79" fillId="36" borderId="44" xfId="0" applyFont="1" applyFill="1" applyBorder="1" applyAlignment="1">
      <alignment/>
    </xf>
    <xf numFmtId="167" fontId="0" fillId="36" borderId="30" xfId="0" applyNumberForma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Depot-Jahresdividende in €: </a:t>
            </a:r>
          </a:p>
        </c:rich>
      </c:tx>
      <c:layout>
        <c:manualLayout>
          <c:xMode val="factor"/>
          <c:yMode val="factor"/>
          <c:x val="-0.00175"/>
          <c:y val="-0.01175"/>
        </c:manualLayout>
      </c:layout>
      <c:spPr>
        <a:noFill/>
        <a:ln w="3175">
          <a:noFill/>
        </a:ln>
      </c:spPr>
    </c:title>
    <c:view3D>
      <c:rotX val="15"/>
      <c:hPercent val="50"/>
      <c:rotY val="20"/>
      <c:depthPercent val="100"/>
      <c:rAngAx val="1"/>
    </c:view3D>
    <c:plotArea>
      <c:layout>
        <c:manualLayout>
          <c:xMode val="edge"/>
          <c:yMode val="edge"/>
          <c:x val="0.018"/>
          <c:y val="0.149"/>
          <c:w val="0.96125"/>
          <c:h val="0.8195"/>
        </c:manualLayout>
      </c:layout>
      <c:bar3DChart>
        <c:barDir val="col"/>
        <c:grouping val="clustered"/>
        <c:varyColors val="0"/>
        <c:ser>
          <c:idx val="0"/>
          <c:order val="0"/>
          <c:tx>
            <c:strRef>
              <c:f>Gesamtübersicht!$C$66</c:f>
              <c:strCache>
                <c:ptCount val="1"/>
                <c:pt idx="0">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Gesamtübersicht!$C$23:$R$23</c:f>
              <c:numCache/>
            </c:numRef>
          </c:cat>
          <c:val>
            <c:numRef>
              <c:f>Gesamtübersicht!$C$66:$R$66</c:f>
              <c:numCache/>
            </c:numRef>
          </c:val>
          <c:shape val="box"/>
        </c:ser>
        <c:shape val="box"/>
        <c:axId val="28959729"/>
        <c:axId val="59310970"/>
      </c:bar3DChart>
      <c:catAx>
        <c:axId val="289597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310970"/>
        <c:crosses val="autoZero"/>
        <c:auto val="1"/>
        <c:lblOffset val="100"/>
        <c:tickLblSkip val="1"/>
        <c:noMultiLvlLbl val="0"/>
      </c:catAx>
      <c:valAx>
        <c:axId val="59310970"/>
        <c:scaling>
          <c:orientation val="minMax"/>
        </c:scaling>
        <c:axPos val="l"/>
        <c:majorGridlines>
          <c:spPr>
            <a:ln w="3175">
              <a:solidFill>
                <a:srgbClr val="808080"/>
              </a:solidFill>
            </a:ln>
          </c:spPr>
        </c:majorGridlines>
        <c:delete val="0"/>
        <c:numFmt formatCode="#,##0\ \€" sourceLinked="0"/>
        <c:majorTickMark val="out"/>
        <c:minorTickMark val="none"/>
        <c:tickLblPos val="nextTo"/>
        <c:spPr>
          <a:ln w="3175">
            <a:solidFill>
              <a:srgbClr val="808080"/>
            </a:solidFill>
          </a:ln>
        </c:spPr>
        <c:crossAx val="289597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pers. Depot-Dividenden-Rendite in %:</a:t>
            </a:r>
          </a:p>
        </c:rich>
      </c:tx>
      <c:layout>
        <c:manualLayout>
          <c:xMode val="factor"/>
          <c:yMode val="factor"/>
          <c:x val="-0.0035"/>
          <c:y val="-0.0115"/>
        </c:manualLayout>
      </c:layout>
      <c:spPr>
        <a:noFill/>
        <a:ln w="3175">
          <a:noFill/>
        </a:ln>
      </c:spPr>
    </c:title>
    <c:view3D>
      <c:rotX val="15"/>
      <c:hPercent val="51"/>
      <c:rotY val="20"/>
      <c:depthPercent val="100"/>
      <c:rAngAx val="1"/>
    </c:view3D>
    <c:plotArea>
      <c:layout>
        <c:manualLayout>
          <c:xMode val="edge"/>
          <c:yMode val="edge"/>
          <c:x val="0.01725"/>
          <c:y val="0.14675"/>
          <c:w val="0.96275"/>
          <c:h val="0.82225"/>
        </c:manualLayout>
      </c:layout>
      <c:bar3DChart>
        <c:barDir val="col"/>
        <c:grouping val="clustered"/>
        <c:varyColors val="0"/>
        <c:ser>
          <c:idx val="0"/>
          <c:order val="0"/>
          <c:tx>
            <c:strRef>
              <c:f>Gesamtübersicht!$A$67</c:f>
              <c:strCache>
                <c:ptCount val="1"/>
                <c:pt idx="0">
                  <c:v>pers. Depot-Div.-Rendite: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Gesamtübersicht!$C$23:$R$23</c:f>
              <c:numCache/>
            </c:numRef>
          </c:cat>
          <c:val>
            <c:numRef>
              <c:f>Gesamtübersicht!$C$67:$R$67</c:f>
              <c:numCache/>
            </c:numRef>
          </c:val>
          <c:shape val="box"/>
        </c:ser>
        <c:shape val="box"/>
        <c:axId val="64036683"/>
        <c:axId val="39459236"/>
      </c:bar3DChart>
      <c:catAx>
        <c:axId val="640366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9459236"/>
        <c:crosses val="autoZero"/>
        <c:auto val="1"/>
        <c:lblOffset val="100"/>
        <c:tickLblSkip val="1"/>
        <c:noMultiLvlLbl val="0"/>
      </c:catAx>
      <c:valAx>
        <c:axId val="39459236"/>
        <c:scaling>
          <c:orientation val="minMax"/>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crossAx val="6403668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7"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76200</xdr:rowOff>
    </xdr:from>
    <xdr:to>
      <xdr:col>5</xdr:col>
      <xdr:colOff>9525</xdr:colOff>
      <xdr:row>18</xdr:row>
      <xdr:rowOff>180975</xdr:rowOff>
    </xdr:to>
    <xdr:graphicFrame>
      <xdr:nvGraphicFramePr>
        <xdr:cNvPr id="1" name="Diagramm 3"/>
        <xdr:cNvGraphicFramePr/>
      </xdr:nvGraphicFramePr>
      <xdr:xfrm>
        <a:off x="228600" y="942975"/>
        <a:ext cx="5172075" cy="3343275"/>
      </xdr:xfrm>
      <a:graphic>
        <a:graphicData uri="http://schemas.openxmlformats.org/drawingml/2006/chart">
          <c:chart xmlns:c="http://schemas.openxmlformats.org/drawingml/2006/chart" r:id="rId1"/>
        </a:graphicData>
      </a:graphic>
    </xdr:graphicFrame>
    <xdr:clientData/>
  </xdr:twoCellAnchor>
  <xdr:twoCellAnchor>
    <xdr:from>
      <xdr:col>5</xdr:col>
      <xdr:colOff>171450</xdr:colOff>
      <xdr:row>1</xdr:row>
      <xdr:rowOff>57150</xdr:rowOff>
    </xdr:from>
    <xdr:to>
      <xdr:col>12</xdr:col>
      <xdr:colOff>219075</xdr:colOff>
      <xdr:row>19</xdr:row>
      <xdr:rowOff>19050</xdr:rowOff>
    </xdr:to>
    <xdr:graphicFrame>
      <xdr:nvGraphicFramePr>
        <xdr:cNvPr id="2" name="Diagramm 4"/>
        <xdr:cNvGraphicFramePr/>
      </xdr:nvGraphicFramePr>
      <xdr:xfrm>
        <a:off x="5562600" y="923925"/>
        <a:ext cx="53816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2</xdr:col>
      <xdr:colOff>238125</xdr:colOff>
      <xdr:row>0</xdr:row>
      <xdr:rowOff>790575</xdr:rowOff>
    </xdr:to>
    <xdr:pic>
      <xdr:nvPicPr>
        <xdr:cNvPr id="3" name="Grafik 3"/>
        <xdr:cNvPicPr preferRelativeResize="1">
          <a:picLocks noChangeAspect="1"/>
        </xdr:cNvPicPr>
      </xdr:nvPicPr>
      <xdr:blipFill>
        <a:blip r:embed="rId3"/>
        <a:stretch>
          <a:fillRect/>
        </a:stretch>
      </xdr:blipFill>
      <xdr:spPr>
        <a:xfrm>
          <a:off x="0" y="0"/>
          <a:ext cx="33242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0</xdr:row>
      <xdr:rowOff>1704975</xdr:rowOff>
    </xdr:to>
    <xdr:pic>
      <xdr:nvPicPr>
        <xdr:cNvPr id="7" name="Grafik 3"/>
        <xdr:cNvPicPr preferRelativeResize="1">
          <a:picLocks noChangeAspect="1"/>
        </xdr:cNvPicPr>
      </xdr:nvPicPr>
      <xdr:blipFill>
        <a:blip r:embed="rId1"/>
        <a:stretch>
          <a:fillRect/>
        </a:stretch>
      </xdr:blipFill>
      <xdr:spPr>
        <a:xfrm>
          <a:off x="0" y="0"/>
          <a:ext cx="7181850" cy="1704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3"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2014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0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4"/>
        <xdr:cNvSpPr>
          <a:spLocks/>
        </xdr:cNvSpPr>
      </xdr:nvSpPr>
      <xdr:spPr>
        <a:xfrm>
          <a:off x="15116175" y="2171700"/>
          <a:ext cx="219075" cy="323850"/>
        </a:xfrm>
        <a:prstGeom prst="downArrow">
          <a:avLst>
            <a:gd name="adj" fmla="val 2563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5"/>
        <xdr:cNvSpPr>
          <a:spLocks/>
        </xdr:cNvSpPr>
      </xdr:nvSpPr>
      <xdr:spPr>
        <a:xfrm rot="10800000">
          <a:off x="13258800" y="7353300"/>
          <a:ext cx="219075" cy="304800"/>
        </a:xfrm>
        <a:prstGeom prst="downArrow">
          <a:avLst>
            <a:gd name="adj" fmla="val 1208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6"/>
        <xdr:cNvSpPr>
          <a:spLocks/>
        </xdr:cNvSpPr>
      </xdr:nvSpPr>
      <xdr:spPr>
        <a:xfrm rot="10800000">
          <a:off x="14354175" y="7362825"/>
          <a:ext cx="228600" cy="304800"/>
        </a:xfrm>
        <a:prstGeom prst="downArrow">
          <a:avLst>
            <a:gd name="adj" fmla="val 1227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7"/>
        <xdr:cNvSpPr>
          <a:spLocks/>
        </xdr:cNvSpPr>
      </xdr:nvSpPr>
      <xdr:spPr>
        <a:xfrm rot="10800000">
          <a:off x="15154275" y="7362825"/>
          <a:ext cx="228600" cy="304800"/>
        </a:xfrm>
        <a:prstGeom prst="downArrow">
          <a:avLst>
            <a:gd name="adj" fmla="val 12273"/>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8"/>
        <xdr:cNvSpPr>
          <a:spLocks/>
        </xdr:cNvSpPr>
      </xdr:nvSpPr>
      <xdr:spPr>
        <a:xfrm rot="6552479">
          <a:off x="12353925" y="7496175"/>
          <a:ext cx="304800" cy="238125"/>
        </a:xfrm>
        <a:prstGeom prst="downArrow">
          <a:avLst>
            <a:gd name="adj" fmla="val 1289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9"/>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10"/>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11"/>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2"/>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3"/>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4"/>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5"/>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6"/>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7"/>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8"/>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9"/>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20"/>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561975</xdr:colOff>
      <xdr:row>2</xdr:row>
      <xdr:rowOff>38100</xdr:rowOff>
    </xdr:from>
    <xdr:to>
      <xdr:col>15</xdr:col>
      <xdr:colOff>790575</xdr:colOff>
      <xdr:row>3</xdr:row>
      <xdr:rowOff>171450</xdr:rowOff>
    </xdr:to>
    <xdr:sp>
      <xdr:nvSpPr>
        <xdr:cNvPr id="1" name="Pfeil nach unten 1"/>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2" name="Pfeil nach unten 2"/>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3" name="Pfeil nach unten 3"/>
        <xdr:cNvSpPr>
          <a:spLocks/>
        </xdr:cNvSpPr>
      </xdr:nvSpPr>
      <xdr:spPr>
        <a:xfrm rot="10800000">
          <a:off x="13258800" y="7353300"/>
          <a:ext cx="219075"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4" name="Pfeil nach unten 4"/>
        <xdr:cNvSpPr>
          <a:spLocks/>
        </xdr:cNvSpPr>
      </xdr:nvSpPr>
      <xdr:spPr>
        <a:xfrm rot="10800000">
          <a:off x="143541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5" name="Pfeil nach unten 5"/>
        <xdr:cNvSpPr>
          <a:spLocks/>
        </xdr:cNvSpPr>
      </xdr:nvSpPr>
      <xdr:spPr>
        <a:xfrm rot="10800000">
          <a:off x="15154275" y="7362825"/>
          <a:ext cx="228600" cy="304800"/>
        </a:xfrm>
        <a:prstGeom prst="downArrow">
          <a:avLst>
            <a:gd name="adj" fmla="val 122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6" name="Pfeil nach unten 6"/>
        <xdr:cNvSpPr>
          <a:spLocks/>
        </xdr:cNvSpPr>
      </xdr:nvSpPr>
      <xdr:spPr>
        <a:xfrm rot="6552479">
          <a:off x="12353925" y="7496175"/>
          <a:ext cx="304800" cy="238125"/>
        </a:xfrm>
        <a:prstGeom prst="downArrow">
          <a:avLst>
            <a:gd name="adj" fmla="val 13870"/>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7" name="Pfeil nach unten 7"/>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8" name="Pfeil nach unten 8"/>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9" name="Pfeil nach unten 9"/>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0" name="Pfeil nach unten 10"/>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1" name="Pfeil nach unten 11"/>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2" name="Pfeil nach unten 12"/>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15</xdr:col>
      <xdr:colOff>561975</xdr:colOff>
      <xdr:row>2</xdr:row>
      <xdr:rowOff>38100</xdr:rowOff>
    </xdr:from>
    <xdr:to>
      <xdr:col>15</xdr:col>
      <xdr:colOff>790575</xdr:colOff>
      <xdr:row>3</xdr:row>
      <xdr:rowOff>171450</xdr:rowOff>
    </xdr:to>
    <xdr:sp>
      <xdr:nvSpPr>
        <xdr:cNvPr id="13" name="Pfeil nach unten 13"/>
        <xdr:cNvSpPr>
          <a:spLocks/>
        </xdr:cNvSpPr>
      </xdr:nvSpPr>
      <xdr:spPr>
        <a:xfrm>
          <a:off x="13335000" y="2171700"/>
          <a:ext cx="228600" cy="333375"/>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171450</xdr:colOff>
      <xdr:row>2</xdr:row>
      <xdr:rowOff>38100</xdr:rowOff>
    </xdr:from>
    <xdr:to>
      <xdr:col>17</xdr:col>
      <xdr:colOff>390525</xdr:colOff>
      <xdr:row>3</xdr:row>
      <xdr:rowOff>161925</xdr:rowOff>
    </xdr:to>
    <xdr:sp>
      <xdr:nvSpPr>
        <xdr:cNvPr id="14" name="Pfeil nach unten 14"/>
        <xdr:cNvSpPr>
          <a:spLocks/>
        </xdr:cNvSpPr>
      </xdr:nvSpPr>
      <xdr:spPr>
        <a:xfrm>
          <a:off x="15116175" y="2171700"/>
          <a:ext cx="219075" cy="323850"/>
        </a:xfrm>
        <a:prstGeom prst="downArrow">
          <a:avLst>
            <a:gd name="adj" fmla="val 15828"/>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485775</xdr:colOff>
      <xdr:row>27</xdr:row>
      <xdr:rowOff>28575</xdr:rowOff>
    </xdr:from>
    <xdr:to>
      <xdr:col>15</xdr:col>
      <xdr:colOff>704850</xdr:colOff>
      <xdr:row>28</xdr:row>
      <xdr:rowOff>142875</xdr:rowOff>
    </xdr:to>
    <xdr:sp>
      <xdr:nvSpPr>
        <xdr:cNvPr id="15" name="Pfeil nach unten 15"/>
        <xdr:cNvSpPr>
          <a:spLocks/>
        </xdr:cNvSpPr>
      </xdr:nvSpPr>
      <xdr:spPr>
        <a:xfrm rot="10800000">
          <a:off x="13258800" y="7353300"/>
          <a:ext cx="219075"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16</xdr:col>
      <xdr:colOff>314325</xdr:colOff>
      <xdr:row>27</xdr:row>
      <xdr:rowOff>38100</xdr:rowOff>
    </xdr:from>
    <xdr:to>
      <xdr:col>16</xdr:col>
      <xdr:colOff>542925</xdr:colOff>
      <xdr:row>28</xdr:row>
      <xdr:rowOff>152400</xdr:rowOff>
    </xdr:to>
    <xdr:sp>
      <xdr:nvSpPr>
        <xdr:cNvPr id="16" name="Pfeil nach unten 16"/>
        <xdr:cNvSpPr>
          <a:spLocks/>
        </xdr:cNvSpPr>
      </xdr:nvSpPr>
      <xdr:spPr>
        <a:xfrm rot="10800000">
          <a:off x="143541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17</xdr:col>
      <xdr:colOff>209550</xdr:colOff>
      <xdr:row>27</xdr:row>
      <xdr:rowOff>38100</xdr:rowOff>
    </xdr:from>
    <xdr:to>
      <xdr:col>17</xdr:col>
      <xdr:colOff>438150</xdr:colOff>
      <xdr:row>28</xdr:row>
      <xdr:rowOff>152400</xdr:rowOff>
    </xdr:to>
    <xdr:sp>
      <xdr:nvSpPr>
        <xdr:cNvPr id="17" name="Pfeil nach unten 17"/>
        <xdr:cNvSpPr>
          <a:spLocks/>
        </xdr:cNvSpPr>
      </xdr:nvSpPr>
      <xdr:spPr>
        <a:xfrm rot="10800000">
          <a:off x="15154275" y="7362825"/>
          <a:ext cx="228600" cy="304800"/>
        </a:xfrm>
        <a:prstGeom prst="downArrow">
          <a:avLst>
            <a:gd name="adj" fmla="val 13407"/>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342900</xdr:colOff>
      <xdr:row>27</xdr:row>
      <xdr:rowOff>171450</xdr:rowOff>
    </xdr:from>
    <xdr:to>
      <xdr:col>14</xdr:col>
      <xdr:colOff>647700</xdr:colOff>
      <xdr:row>29</xdr:row>
      <xdr:rowOff>28575</xdr:rowOff>
    </xdr:to>
    <xdr:sp>
      <xdr:nvSpPr>
        <xdr:cNvPr id="18" name="Pfeil nach unten 18"/>
        <xdr:cNvSpPr>
          <a:spLocks/>
        </xdr:cNvSpPr>
      </xdr:nvSpPr>
      <xdr:spPr>
        <a:xfrm rot="6552479">
          <a:off x="12353925" y="7496175"/>
          <a:ext cx="304800" cy="238125"/>
        </a:xfrm>
        <a:prstGeom prst="downArrow">
          <a:avLst>
            <a:gd name="adj" fmla="val 10745"/>
          </a:avLst>
        </a:prstGeom>
        <a:solidFill>
          <a:srgbClr val="FF0000"/>
        </a:solidFill>
        <a:ln w="25400" cmpd="sng">
          <a:solidFill>
            <a:srgbClr val="385D8A"/>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editAs="oneCell">
    <xdr:from>
      <xdr:col>0</xdr:col>
      <xdr:colOff>0</xdr:colOff>
      <xdr:row>0</xdr:row>
      <xdr:rowOff>0</xdr:rowOff>
    </xdr:from>
    <xdr:to>
      <xdr:col>7</xdr:col>
      <xdr:colOff>504825</xdr:colOff>
      <xdr:row>1</xdr:row>
      <xdr:rowOff>0</xdr:rowOff>
    </xdr:to>
    <xdr:pic>
      <xdr:nvPicPr>
        <xdr:cNvPr id="19" name="Grafik 3"/>
        <xdr:cNvPicPr preferRelativeResize="1">
          <a:picLocks noChangeAspect="1"/>
        </xdr:cNvPicPr>
      </xdr:nvPicPr>
      <xdr:blipFill>
        <a:blip r:embed="rId1"/>
        <a:stretch>
          <a:fillRect/>
        </a:stretch>
      </xdr:blipFill>
      <xdr:spPr>
        <a:xfrm>
          <a:off x="0" y="0"/>
          <a:ext cx="7181850" cy="1790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sheetPr>
  <dimension ref="A1:IV53"/>
  <sheetViews>
    <sheetView tabSelected="1" zoomScalePageLayoutView="0" workbookViewId="0" topLeftCell="A4">
      <selection activeCell="K2" sqref="K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60" t="s">
        <v>65</v>
      </c>
      <c r="B2" s="61"/>
      <c r="C2" s="61"/>
      <c r="D2" s="61"/>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t="s">
        <v>10</v>
      </c>
      <c r="B6" s="30">
        <v>100</v>
      </c>
      <c r="C6" s="31" t="s">
        <v>8</v>
      </c>
      <c r="D6" s="19">
        <v>46.35</v>
      </c>
      <c r="E6" s="19"/>
      <c r="F6" s="19"/>
      <c r="G6" s="19">
        <v>46.35</v>
      </c>
      <c r="H6" s="19"/>
      <c r="I6" s="19"/>
      <c r="J6" s="19">
        <v>46.35</v>
      </c>
      <c r="K6" s="19"/>
      <c r="L6" s="19"/>
      <c r="M6" s="19">
        <v>46.35</v>
      </c>
      <c r="N6" s="19"/>
      <c r="O6" s="19"/>
      <c r="P6" s="38">
        <f aca="true" t="shared" si="0" ref="P6:P13">IF(SUM(D6:O6)&gt;0,SUM(D6:O6),"")</f>
        <v>185.4</v>
      </c>
      <c r="Q6" s="39">
        <v>5000</v>
      </c>
      <c r="R6" s="1">
        <f>IF(Q6&gt;0,P6/Q6,"")</f>
        <v>0.03708</v>
      </c>
      <c r="S6" s="18"/>
      <c r="T6" s="18"/>
    </row>
    <row r="7" spans="1:20" ht="15">
      <c r="A7" s="32" t="s">
        <v>9</v>
      </c>
      <c r="B7" s="33">
        <v>35</v>
      </c>
      <c r="C7" s="34" t="s">
        <v>8</v>
      </c>
      <c r="D7" s="20"/>
      <c r="E7" s="20"/>
      <c r="F7" s="20">
        <v>24.44</v>
      </c>
      <c r="G7" s="20"/>
      <c r="H7" s="20"/>
      <c r="I7" s="20">
        <v>24.44</v>
      </c>
      <c r="J7" s="20"/>
      <c r="K7" s="20"/>
      <c r="L7" s="20">
        <v>24.44</v>
      </c>
      <c r="M7" s="20"/>
      <c r="N7" s="20"/>
      <c r="O7" s="20">
        <v>24.44</v>
      </c>
      <c r="P7" s="38">
        <f t="shared" si="0"/>
        <v>97.76</v>
      </c>
      <c r="Q7" s="39">
        <v>5000</v>
      </c>
      <c r="R7" s="1">
        <f aca="true" t="shared" si="1" ref="R7:R27">IF(Q7&gt;0,P7/Q7,"")</f>
        <v>0.019552</v>
      </c>
      <c r="S7" s="18"/>
      <c r="T7" s="18"/>
    </row>
    <row r="8" spans="1:20" ht="15">
      <c r="A8" s="32" t="s">
        <v>7</v>
      </c>
      <c r="B8" s="33">
        <v>132</v>
      </c>
      <c r="C8" s="34" t="s">
        <v>8</v>
      </c>
      <c r="D8" s="20"/>
      <c r="E8" s="20"/>
      <c r="F8" s="20"/>
      <c r="G8" s="20">
        <v>38.8</v>
      </c>
      <c r="H8" s="20"/>
      <c r="I8" s="20"/>
      <c r="J8" s="20">
        <v>38.8</v>
      </c>
      <c r="K8" s="20"/>
      <c r="L8" s="20"/>
      <c r="M8" s="20">
        <v>38.8</v>
      </c>
      <c r="N8" s="20"/>
      <c r="O8" s="20">
        <v>38.8</v>
      </c>
      <c r="P8" s="38">
        <f t="shared" si="0"/>
        <v>155.2</v>
      </c>
      <c r="Q8" s="39">
        <v>5000</v>
      </c>
      <c r="R8" s="1">
        <f t="shared" si="1"/>
        <v>0.031039999999999998</v>
      </c>
      <c r="S8" s="18"/>
      <c r="T8" s="18"/>
    </row>
    <row r="9" spans="1:20" ht="15">
      <c r="A9" s="32" t="s">
        <v>12</v>
      </c>
      <c r="B9" s="33">
        <v>77</v>
      </c>
      <c r="C9" s="34" t="s">
        <v>13</v>
      </c>
      <c r="D9" s="20"/>
      <c r="E9" s="20"/>
      <c r="F9" s="20"/>
      <c r="G9" s="20">
        <v>104.4</v>
      </c>
      <c r="H9" s="20"/>
      <c r="I9" s="20"/>
      <c r="J9" s="20"/>
      <c r="K9" s="20"/>
      <c r="L9" s="20"/>
      <c r="M9" s="20">
        <v>117.31</v>
      </c>
      <c r="N9" s="20"/>
      <c r="O9" s="20"/>
      <c r="P9" s="38">
        <f t="shared" si="0"/>
        <v>221.71</v>
      </c>
      <c r="Q9" s="39">
        <v>5000</v>
      </c>
      <c r="R9" s="1">
        <f t="shared" si="1"/>
        <v>0.044342</v>
      </c>
      <c r="S9" s="18"/>
      <c r="T9" s="18"/>
    </row>
    <row r="10" spans="1:20" ht="15">
      <c r="A10" s="32" t="s">
        <v>15</v>
      </c>
      <c r="B10" s="33">
        <v>135</v>
      </c>
      <c r="C10" s="34" t="s">
        <v>11</v>
      </c>
      <c r="D10" s="20"/>
      <c r="E10" s="20"/>
      <c r="F10" s="20"/>
      <c r="G10" s="20"/>
      <c r="H10" s="20">
        <f>135*0.77</f>
        <v>103.95</v>
      </c>
      <c r="I10" s="20"/>
      <c r="J10" s="20"/>
      <c r="K10" s="20"/>
      <c r="L10" s="20"/>
      <c r="M10" s="20"/>
      <c r="N10" s="20"/>
      <c r="O10" s="20"/>
      <c r="P10" s="38">
        <f t="shared" si="0"/>
        <v>103.95</v>
      </c>
      <c r="Q10" s="39">
        <v>5000</v>
      </c>
      <c r="R10" s="1">
        <f t="shared" si="1"/>
        <v>0.02079</v>
      </c>
      <c r="S10" s="18"/>
      <c r="T10" s="18"/>
    </row>
    <row r="11" spans="1:20" ht="15">
      <c r="A11" s="32" t="s">
        <v>16</v>
      </c>
      <c r="B11" s="33">
        <v>60</v>
      </c>
      <c r="C11" s="34" t="s">
        <v>8</v>
      </c>
      <c r="D11" s="20"/>
      <c r="E11" s="20"/>
      <c r="F11" s="20">
        <f>60*0.759</f>
        <v>45.54</v>
      </c>
      <c r="G11" s="20"/>
      <c r="H11" s="20"/>
      <c r="I11" s="20">
        <f>60*0.759</f>
        <v>45.54</v>
      </c>
      <c r="J11" s="20"/>
      <c r="K11" s="20"/>
      <c r="L11" s="20">
        <f>60*0.759</f>
        <v>45.54</v>
      </c>
      <c r="M11" s="20"/>
      <c r="N11" s="20"/>
      <c r="O11" s="20">
        <f>60*0.759</f>
        <v>45.54</v>
      </c>
      <c r="P11" s="38">
        <f t="shared" si="0"/>
        <v>182.16</v>
      </c>
      <c r="Q11" s="39">
        <v>5000</v>
      </c>
      <c r="R11" s="1">
        <f t="shared" si="1"/>
        <v>0.036432</v>
      </c>
      <c r="S11" s="18"/>
      <c r="T11" s="18"/>
    </row>
    <row r="12" spans="1:20" ht="15">
      <c r="A12" s="32" t="s">
        <v>18</v>
      </c>
      <c r="B12" s="33">
        <v>63</v>
      </c>
      <c r="C12" s="34" t="s">
        <v>13</v>
      </c>
      <c r="D12" s="20"/>
      <c r="E12" s="20"/>
      <c r="F12" s="20"/>
      <c r="G12" s="20"/>
      <c r="H12" s="20">
        <f>63*1.0866</f>
        <v>68.4558</v>
      </c>
      <c r="I12" s="20"/>
      <c r="J12" s="20"/>
      <c r="K12" s="20"/>
      <c r="L12" s="20">
        <f>63*1.0866</f>
        <v>68.4558</v>
      </c>
      <c r="M12" s="20"/>
      <c r="N12" s="20"/>
      <c r="O12" s="20"/>
      <c r="P12" s="38">
        <f t="shared" si="0"/>
        <v>136.9116</v>
      </c>
      <c r="Q12" s="39">
        <v>5000</v>
      </c>
      <c r="R12" s="1">
        <f t="shared" si="1"/>
        <v>0.027382319999999998</v>
      </c>
      <c r="S12" s="18"/>
      <c r="T12" s="18"/>
    </row>
    <row r="13" spans="1:20" ht="15">
      <c r="A13" s="32" t="s">
        <v>17</v>
      </c>
      <c r="B13" s="33">
        <v>21</v>
      </c>
      <c r="C13" s="34" t="s">
        <v>11</v>
      </c>
      <c r="D13" s="20"/>
      <c r="E13" s="20"/>
      <c r="F13" s="20">
        <f>21*7.52391</f>
        <v>158.00211</v>
      </c>
      <c r="G13" s="20"/>
      <c r="H13" s="20"/>
      <c r="I13" s="20"/>
      <c r="J13" s="20"/>
      <c r="K13" s="20"/>
      <c r="L13" s="20"/>
      <c r="M13" s="20"/>
      <c r="N13" s="20"/>
      <c r="O13" s="20"/>
      <c r="P13" s="38">
        <f t="shared" si="0"/>
        <v>158.00211</v>
      </c>
      <c r="Q13" s="39">
        <v>5000</v>
      </c>
      <c r="R13" s="1">
        <f t="shared" si="1"/>
        <v>0.031600421999999996</v>
      </c>
      <c r="S13" s="18"/>
      <c r="T13" s="18"/>
    </row>
    <row r="14" spans="1:20" ht="15">
      <c r="A14" s="32" t="s">
        <v>14</v>
      </c>
      <c r="B14" s="33">
        <v>174</v>
      </c>
      <c r="C14" s="34" t="s">
        <v>8</v>
      </c>
      <c r="D14" s="20"/>
      <c r="E14" s="20"/>
      <c r="F14" s="20">
        <f>174*0.412715</f>
        <v>71.81241</v>
      </c>
      <c r="G14" s="20"/>
      <c r="H14" s="20"/>
      <c r="I14" s="20">
        <f>174*0.3468</f>
        <v>60.343199999999996</v>
      </c>
      <c r="J14" s="20"/>
      <c r="K14" s="20"/>
      <c r="L14" s="20">
        <f>174*0.3632</f>
        <v>63.1968</v>
      </c>
      <c r="M14" s="20"/>
      <c r="N14" s="20"/>
      <c r="O14" s="20">
        <f>174*0.3828</f>
        <v>66.60719999999999</v>
      </c>
      <c r="P14" s="38">
        <f>IF(SUM(D14:O14)&gt;0,SUM(D14:O14),"")</f>
        <v>261.95961</v>
      </c>
      <c r="Q14" s="39">
        <v>5000</v>
      </c>
      <c r="R14" s="1">
        <f t="shared" si="1"/>
        <v>0.052391922</v>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46.35</v>
      </c>
      <c r="E27" s="26">
        <f aca="true" t="shared" si="3" ref="E27:Q27">SUM(E6:E26)</f>
        <v>0</v>
      </c>
      <c r="F27" s="26">
        <f t="shared" si="3"/>
        <v>299.79452</v>
      </c>
      <c r="G27" s="26">
        <f t="shared" si="3"/>
        <v>189.55</v>
      </c>
      <c r="H27" s="26">
        <f t="shared" si="3"/>
        <v>172.4058</v>
      </c>
      <c r="I27" s="26">
        <f t="shared" si="3"/>
        <v>130.32319999999999</v>
      </c>
      <c r="J27" s="26">
        <f t="shared" si="3"/>
        <v>85.15</v>
      </c>
      <c r="K27" s="26">
        <f t="shared" si="3"/>
        <v>0</v>
      </c>
      <c r="L27" s="26">
        <f t="shared" si="3"/>
        <v>201.6326</v>
      </c>
      <c r="M27" s="26">
        <f t="shared" si="3"/>
        <v>202.46</v>
      </c>
      <c r="N27" s="26">
        <f t="shared" si="3"/>
        <v>0</v>
      </c>
      <c r="O27" s="26">
        <f t="shared" si="3"/>
        <v>175.3872</v>
      </c>
      <c r="P27" s="27">
        <f t="shared" si="3"/>
        <v>1503.05332</v>
      </c>
      <c r="Q27" s="26">
        <f t="shared" si="3"/>
        <v>45000</v>
      </c>
      <c r="R27" s="28">
        <f t="shared" si="1"/>
        <v>0.03340118488888889</v>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ustomHeight="1">
      <c r="A30" s="16"/>
      <c r="B30" s="42"/>
      <c r="C30" s="42"/>
      <c r="D30" s="42"/>
      <c r="E30" s="42"/>
      <c r="F30" s="42"/>
      <c r="G30" s="42"/>
      <c r="H30" s="42"/>
      <c r="I30" s="42"/>
      <c r="J30" s="42"/>
      <c r="K30" s="42"/>
      <c r="L30" s="42"/>
      <c r="M30" s="42"/>
      <c r="N30" s="12"/>
      <c r="O30" s="12"/>
      <c r="P30" s="62" t="s">
        <v>30</v>
      </c>
      <c r="Q30" s="68"/>
      <c r="R30" s="69"/>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c r="B32" s="42"/>
      <c r="C32" s="42"/>
      <c r="D32" s="42"/>
      <c r="E32" s="42"/>
      <c r="F32" s="42"/>
      <c r="G32" s="42"/>
      <c r="H32" s="42"/>
      <c r="I32" s="42"/>
      <c r="J32" s="42"/>
      <c r="K32" s="42"/>
      <c r="L32" s="42"/>
      <c r="M32" s="42"/>
      <c r="N32" s="12"/>
      <c r="O32" s="12"/>
      <c r="P32" s="12"/>
      <c r="Q32" s="9"/>
      <c r="R32" s="9"/>
      <c r="S32" s="18"/>
      <c r="T32" s="18"/>
    </row>
    <row r="33" spans="1:20" ht="15.75">
      <c r="A33" s="44"/>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56" ht="18.75">
      <c r="A35" s="57" t="s">
        <v>29</v>
      </c>
      <c r="B35" s="58" t="s">
        <v>32</v>
      </c>
      <c r="C35" s="12"/>
      <c r="D35" s="12"/>
      <c r="E35" s="12"/>
      <c r="F35" s="12"/>
      <c r="G35" s="12"/>
      <c r="H35" s="12"/>
      <c r="I35" s="12"/>
      <c r="J35" s="12"/>
      <c r="K35" s="12"/>
      <c r="L35" s="12"/>
      <c r="M35" s="12"/>
      <c r="N35" s="12"/>
      <c r="O35" s="12"/>
      <c r="P35" s="12"/>
      <c r="Q35" s="57"/>
      <c r="R35" s="58"/>
      <c r="S35" s="12"/>
      <c r="T35" s="12"/>
      <c r="U35" s="2"/>
      <c r="V35" s="2"/>
      <c r="W35" s="2"/>
      <c r="X35" s="2"/>
      <c r="Y35" s="2"/>
      <c r="Z35" s="2"/>
      <c r="AA35" s="2"/>
      <c r="AB35" s="2"/>
      <c r="AC35" s="2"/>
      <c r="AD35" s="2"/>
      <c r="AE35" s="2"/>
      <c r="AF35" s="2"/>
      <c r="AG35" s="4"/>
      <c r="AH35" s="5"/>
      <c r="AI35" s="2"/>
      <c r="AJ35" s="2"/>
      <c r="AK35" s="2"/>
      <c r="AL35" s="2"/>
      <c r="AM35" s="2"/>
      <c r="AN35" s="2"/>
      <c r="AO35" s="2"/>
      <c r="AP35" s="2"/>
      <c r="AQ35" s="2"/>
      <c r="AR35" s="2"/>
      <c r="AS35" s="2"/>
      <c r="AT35" s="2"/>
      <c r="AU35" s="2"/>
      <c r="AV35" s="2"/>
      <c r="AW35" s="4"/>
      <c r="AX35" s="5"/>
      <c r="AY35" s="2"/>
      <c r="AZ35" s="2"/>
      <c r="BA35" s="2"/>
      <c r="BB35" s="2"/>
      <c r="BC35" s="2"/>
      <c r="BD35" s="2"/>
      <c r="BE35" s="2"/>
      <c r="BF35" s="2"/>
      <c r="BG35" s="2"/>
      <c r="BH35" s="2"/>
      <c r="BI35" s="2"/>
      <c r="BJ35" s="2"/>
      <c r="BK35" s="2"/>
      <c r="BL35" s="2"/>
      <c r="BM35" s="4"/>
      <c r="BN35" s="5"/>
      <c r="BO35" s="2"/>
      <c r="BP35" s="2"/>
      <c r="BQ35" s="2"/>
      <c r="BR35" s="2"/>
      <c r="BS35" s="2"/>
      <c r="BT35" s="2"/>
      <c r="BU35" s="2"/>
      <c r="BV35" s="2"/>
      <c r="BW35" s="2"/>
      <c r="BX35" s="2"/>
      <c r="BY35" s="2"/>
      <c r="BZ35" s="2"/>
      <c r="CA35" s="2"/>
      <c r="CB35" s="2"/>
      <c r="CC35" s="4"/>
      <c r="CD35" s="5"/>
      <c r="CE35" s="2"/>
      <c r="CF35" s="2"/>
      <c r="CG35" s="2"/>
      <c r="CH35" s="2"/>
      <c r="CI35" s="2"/>
      <c r="CJ35" s="2"/>
      <c r="CK35" s="2"/>
      <c r="CL35" s="2"/>
      <c r="CM35" s="2"/>
      <c r="CN35" s="2"/>
      <c r="CO35" s="2"/>
      <c r="CP35" s="2"/>
      <c r="CQ35" s="2"/>
      <c r="CR35" s="2"/>
      <c r="CS35" s="4"/>
      <c r="CT35" s="5"/>
      <c r="CU35" s="2"/>
      <c r="CV35" s="2"/>
      <c r="CW35" s="2"/>
      <c r="CX35" s="2"/>
      <c r="CY35" s="2"/>
      <c r="CZ35" s="2"/>
      <c r="DA35" s="2"/>
      <c r="DB35" s="2"/>
      <c r="DC35" s="2"/>
      <c r="DD35" s="2"/>
      <c r="DE35" s="2"/>
      <c r="DF35" s="2"/>
      <c r="DG35" s="2"/>
      <c r="DH35" s="2"/>
      <c r="DI35" s="4"/>
      <c r="DJ35" s="5"/>
      <c r="DK35" s="2"/>
      <c r="DL35" s="2"/>
      <c r="DM35" s="2"/>
      <c r="DN35" s="2"/>
      <c r="DO35" s="2"/>
      <c r="DP35" s="2"/>
      <c r="DQ35" s="2"/>
      <c r="DR35" s="2"/>
      <c r="DS35" s="2"/>
      <c r="DT35" s="2"/>
      <c r="DU35" s="2"/>
      <c r="DV35" s="2"/>
      <c r="DW35" s="2"/>
      <c r="DX35" s="2"/>
      <c r="DY35" s="4"/>
      <c r="DZ35" s="5"/>
      <c r="EA35" s="2"/>
      <c r="EB35" s="2"/>
      <c r="EC35" s="2"/>
      <c r="ED35" s="2"/>
      <c r="EE35" s="2"/>
      <c r="EF35" s="2"/>
      <c r="EG35" s="2"/>
      <c r="EH35" s="2"/>
      <c r="EI35" s="2"/>
      <c r="EJ35" s="2"/>
      <c r="EK35" s="2"/>
      <c r="EL35" s="2"/>
      <c r="EM35" s="2"/>
      <c r="EN35" s="2"/>
      <c r="EO35" s="4"/>
      <c r="EP35" s="5"/>
      <c r="EQ35" s="2"/>
      <c r="ER35" s="2"/>
      <c r="ES35" s="2"/>
      <c r="ET35" s="2"/>
      <c r="EU35" s="2"/>
      <c r="EV35" s="2"/>
      <c r="EW35" s="2"/>
      <c r="EX35" s="2"/>
      <c r="EY35" s="2"/>
      <c r="EZ35" s="2"/>
      <c r="FA35" s="2"/>
      <c r="FB35" s="2"/>
      <c r="FC35" s="2"/>
      <c r="FD35" s="2"/>
      <c r="FE35" s="4"/>
      <c r="FF35" s="5"/>
      <c r="FG35" s="2"/>
      <c r="FH35" s="2"/>
      <c r="FI35" s="2"/>
      <c r="FJ35" s="2"/>
      <c r="FK35" s="2"/>
      <c r="FL35" s="2"/>
      <c r="FM35" s="2"/>
      <c r="FN35" s="2"/>
      <c r="FO35" s="2"/>
      <c r="FP35" s="2"/>
      <c r="FQ35" s="2"/>
      <c r="FR35" s="2"/>
      <c r="FS35" s="2"/>
      <c r="FT35" s="2"/>
      <c r="FU35" s="4"/>
      <c r="FV35" s="5"/>
      <c r="FW35" s="2"/>
      <c r="FX35" s="2"/>
      <c r="FY35" s="2"/>
      <c r="FZ35" s="2"/>
      <c r="GA35" s="2"/>
      <c r="GB35" s="2"/>
      <c r="GC35" s="2"/>
      <c r="GD35" s="2"/>
      <c r="GE35" s="2"/>
      <c r="GF35" s="2"/>
      <c r="GG35" s="2"/>
      <c r="GH35" s="2"/>
      <c r="GI35" s="2"/>
      <c r="GJ35" s="2"/>
      <c r="GK35" s="4"/>
      <c r="GL35" s="5"/>
      <c r="GM35" s="2"/>
      <c r="GN35" s="2"/>
      <c r="GO35" s="2"/>
      <c r="GP35" s="2"/>
      <c r="GQ35" s="2"/>
      <c r="GR35" s="2"/>
      <c r="GS35" s="2"/>
      <c r="GT35" s="2"/>
      <c r="GU35" s="2"/>
      <c r="GV35" s="2"/>
      <c r="GW35" s="2"/>
      <c r="GX35" s="2"/>
      <c r="GY35" s="2"/>
      <c r="GZ35" s="2"/>
      <c r="HA35" s="4"/>
      <c r="HB35" s="5"/>
      <c r="HC35" s="2"/>
      <c r="HD35" s="2"/>
      <c r="HE35" s="2"/>
      <c r="HF35" s="2"/>
      <c r="HG35" s="2"/>
      <c r="HH35" s="2"/>
      <c r="HI35" s="2"/>
      <c r="HJ35" s="2"/>
      <c r="HK35" s="2"/>
      <c r="HL35" s="2"/>
      <c r="HM35" s="2"/>
      <c r="HN35" s="2"/>
      <c r="HO35" s="2"/>
      <c r="HP35" s="2"/>
      <c r="HQ35" s="4"/>
      <c r="HR35" s="5"/>
      <c r="HS35" s="2"/>
      <c r="HT35" s="2"/>
      <c r="HU35" s="2"/>
      <c r="HV35" s="2"/>
      <c r="HW35" s="2"/>
      <c r="HX35" s="2"/>
      <c r="HY35" s="2"/>
      <c r="HZ35" s="2"/>
      <c r="IA35" s="2"/>
      <c r="IB35" s="2"/>
      <c r="IC35" s="2"/>
      <c r="ID35" s="2"/>
      <c r="IE35" s="2"/>
      <c r="IF35" s="2"/>
      <c r="IG35" s="4"/>
      <c r="IH35" s="5"/>
      <c r="II35" s="2"/>
      <c r="IJ35" s="2"/>
      <c r="IK35" s="2"/>
      <c r="IL35" s="2"/>
      <c r="IM35" s="2"/>
      <c r="IN35" s="2"/>
      <c r="IO35" s="2"/>
      <c r="IP35" s="2"/>
      <c r="IQ35" s="2"/>
      <c r="IR35" s="2"/>
      <c r="IS35" s="2"/>
      <c r="IT35" s="2"/>
      <c r="IU35" s="2"/>
      <c r="IV35" s="2"/>
    </row>
    <row r="36" spans="1:256" ht="18">
      <c r="A36" s="17"/>
      <c r="B36" s="58" t="s">
        <v>66</v>
      </c>
      <c r="C36" s="12"/>
      <c r="D36" s="12"/>
      <c r="E36" s="12"/>
      <c r="F36" s="12"/>
      <c r="G36" s="12"/>
      <c r="H36" s="12"/>
      <c r="I36" s="12"/>
      <c r="J36" s="12"/>
      <c r="K36" s="12"/>
      <c r="L36" s="12"/>
      <c r="M36" s="12"/>
      <c r="N36" s="12"/>
      <c r="O36" s="12"/>
      <c r="P36" s="12"/>
      <c r="Q36" s="17"/>
      <c r="R36" s="58"/>
      <c r="S36" s="12"/>
      <c r="T36" s="12"/>
      <c r="U36" s="2"/>
      <c r="V36" s="2"/>
      <c r="W36" s="2"/>
      <c r="X36" s="2"/>
      <c r="Y36" s="2"/>
      <c r="Z36" s="2"/>
      <c r="AA36" s="2"/>
      <c r="AB36" s="2"/>
      <c r="AC36" s="2"/>
      <c r="AD36" s="2"/>
      <c r="AE36" s="2"/>
      <c r="AF36" s="2"/>
      <c r="AG36" s="3"/>
      <c r="AH36" s="5"/>
      <c r="AI36" s="2"/>
      <c r="AJ36" s="2"/>
      <c r="AK36" s="2"/>
      <c r="AL36" s="2"/>
      <c r="AM36" s="2"/>
      <c r="AN36" s="2"/>
      <c r="AO36" s="2"/>
      <c r="AP36" s="2"/>
      <c r="AQ36" s="2"/>
      <c r="AR36" s="2"/>
      <c r="AS36" s="2"/>
      <c r="AT36" s="2"/>
      <c r="AU36" s="2"/>
      <c r="AV36" s="2"/>
      <c r="AW36" s="3"/>
      <c r="AX36" s="5"/>
      <c r="AY36" s="2"/>
      <c r="AZ36" s="2"/>
      <c r="BA36" s="2"/>
      <c r="BB36" s="2"/>
      <c r="BC36" s="2"/>
      <c r="BD36" s="2"/>
      <c r="BE36" s="2"/>
      <c r="BF36" s="2"/>
      <c r="BG36" s="2"/>
      <c r="BH36" s="2"/>
      <c r="BI36" s="2"/>
      <c r="BJ36" s="2"/>
      <c r="BK36" s="2"/>
      <c r="BL36" s="2"/>
      <c r="BM36" s="3"/>
      <c r="BN36" s="5"/>
      <c r="BO36" s="2"/>
      <c r="BP36" s="2"/>
      <c r="BQ36" s="2"/>
      <c r="BR36" s="2"/>
      <c r="BS36" s="2"/>
      <c r="BT36" s="2"/>
      <c r="BU36" s="2"/>
      <c r="BV36" s="2"/>
      <c r="BW36" s="2"/>
      <c r="BX36" s="2"/>
      <c r="BY36" s="2"/>
      <c r="BZ36" s="2"/>
      <c r="CA36" s="2"/>
      <c r="CB36" s="2"/>
      <c r="CC36" s="3"/>
      <c r="CD36" s="5"/>
      <c r="CE36" s="2"/>
      <c r="CF36" s="2"/>
      <c r="CG36" s="2"/>
      <c r="CH36" s="2"/>
      <c r="CI36" s="2"/>
      <c r="CJ36" s="2"/>
      <c r="CK36" s="2"/>
      <c r="CL36" s="2"/>
      <c r="CM36" s="2"/>
      <c r="CN36" s="2"/>
      <c r="CO36" s="2"/>
      <c r="CP36" s="2"/>
      <c r="CQ36" s="2"/>
      <c r="CR36" s="2"/>
      <c r="CS36" s="3"/>
      <c r="CT36" s="5"/>
      <c r="CU36" s="2"/>
      <c r="CV36" s="2"/>
      <c r="CW36" s="2"/>
      <c r="CX36" s="2"/>
      <c r="CY36" s="2"/>
      <c r="CZ36" s="2"/>
      <c r="DA36" s="2"/>
      <c r="DB36" s="2"/>
      <c r="DC36" s="2"/>
      <c r="DD36" s="2"/>
      <c r="DE36" s="2"/>
      <c r="DF36" s="2"/>
      <c r="DG36" s="2"/>
      <c r="DH36" s="2"/>
      <c r="DI36" s="3"/>
      <c r="DJ36" s="5"/>
      <c r="DK36" s="2"/>
      <c r="DL36" s="2"/>
      <c r="DM36" s="2"/>
      <c r="DN36" s="2"/>
      <c r="DO36" s="2"/>
      <c r="DP36" s="2"/>
      <c r="DQ36" s="2"/>
      <c r="DR36" s="2"/>
      <c r="DS36" s="2"/>
      <c r="DT36" s="2"/>
      <c r="DU36" s="2"/>
      <c r="DV36" s="2"/>
      <c r="DW36" s="2"/>
      <c r="DX36" s="2"/>
      <c r="DY36" s="3"/>
      <c r="DZ36" s="5"/>
      <c r="EA36" s="2"/>
      <c r="EB36" s="2"/>
      <c r="EC36" s="2"/>
      <c r="ED36" s="2"/>
      <c r="EE36" s="2"/>
      <c r="EF36" s="2"/>
      <c r="EG36" s="2"/>
      <c r="EH36" s="2"/>
      <c r="EI36" s="2"/>
      <c r="EJ36" s="2"/>
      <c r="EK36" s="2"/>
      <c r="EL36" s="2"/>
      <c r="EM36" s="2"/>
      <c r="EN36" s="2"/>
      <c r="EO36" s="3"/>
      <c r="EP36" s="5"/>
      <c r="EQ36" s="2"/>
      <c r="ER36" s="2"/>
      <c r="ES36" s="2"/>
      <c r="ET36" s="2"/>
      <c r="EU36" s="2"/>
      <c r="EV36" s="2"/>
      <c r="EW36" s="2"/>
      <c r="EX36" s="2"/>
      <c r="EY36" s="2"/>
      <c r="EZ36" s="2"/>
      <c r="FA36" s="2"/>
      <c r="FB36" s="2"/>
      <c r="FC36" s="2"/>
      <c r="FD36" s="2"/>
      <c r="FE36" s="3"/>
      <c r="FF36" s="5"/>
      <c r="FG36" s="2"/>
      <c r="FH36" s="2"/>
      <c r="FI36" s="2"/>
      <c r="FJ36" s="2"/>
      <c r="FK36" s="2"/>
      <c r="FL36" s="2"/>
      <c r="FM36" s="2"/>
      <c r="FN36" s="2"/>
      <c r="FO36" s="2"/>
      <c r="FP36" s="2"/>
      <c r="FQ36" s="2"/>
      <c r="FR36" s="2"/>
      <c r="FS36" s="2"/>
      <c r="FT36" s="2"/>
      <c r="FU36" s="3"/>
      <c r="FV36" s="5"/>
      <c r="FW36" s="2"/>
      <c r="FX36" s="2"/>
      <c r="FY36" s="2"/>
      <c r="FZ36" s="2"/>
      <c r="GA36" s="2"/>
      <c r="GB36" s="2"/>
      <c r="GC36" s="2"/>
      <c r="GD36" s="2"/>
      <c r="GE36" s="2"/>
      <c r="GF36" s="2"/>
      <c r="GG36" s="2"/>
      <c r="GH36" s="2"/>
      <c r="GI36" s="2"/>
      <c r="GJ36" s="2"/>
      <c r="GK36" s="3"/>
      <c r="GL36" s="5"/>
      <c r="GM36" s="2"/>
      <c r="GN36" s="2"/>
      <c r="GO36" s="2"/>
      <c r="GP36" s="2"/>
      <c r="GQ36" s="2"/>
      <c r="GR36" s="2"/>
      <c r="GS36" s="2"/>
      <c r="GT36" s="2"/>
      <c r="GU36" s="2"/>
      <c r="GV36" s="2"/>
      <c r="GW36" s="2"/>
      <c r="GX36" s="2"/>
      <c r="GY36" s="2"/>
      <c r="GZ36" s="2"/>
      <c r="HA36" s="3"/>
      <c r="HB36" s="5"/>
      <c r="HC36" s="2"/>
      <c r="HD36" s="2"/>
      <c r="HE36" s="2"/>
      <c r="HF36" s="2"/>
      <c r="HG36" s="2"/>
      <c r="HH36" s="2"/>
      <c r="HI36" s="2"/>
      <c r="HJ36" s="2"/>
      <c r="HK36" s="2"/>
      <c r="HL36" s="2"/>
      <c r="HM36" s="2"/>
      <c r="HN36" s="2"/>
      <c r="HO36" s="2"/>
      <c r="HP36" s="2"/>
      <c r="HQ36" s="3"/>
      <c r="HR36" s="5"/>
      <c r="HS36" s="2"/>
      <c r="HT36" s="2"/>
      <c r="HU36" s="2"/>
      <c r="HV36" s="2"/>
      <c r="HW36" s="2"/>
      <c r="HX36" s="2"/>
      <c r="HY36" s="2"/>
      <c r="HZ36" s="2"/>
      <c r="IA36" s="2"/>
      <c r="IB36" s="2"/>
      <c r="IC36" s="2"/>
      <c r="ID36" s="2"/>
      <c r="IE36" s="2"/>
      <c r="IF36" s="2"/>
      <c r="IG36" s="3"/>
      <c r="IH36" s="5"/>
      <c r="II36" s="2"/>
      <c r="IJ36" s="2"/>
      <c r="IK36" s="2"/>
      <c r="IL36" s="2"/>
      <c r="IM36" s="2"/>
      <c r="IN36" s="2"/>
      <c r="IO36" s="2"/>
      <c r="IP36" s="2"/>
      <c r="IQ36" s="2"/>
      <c r="IR36" s="2"/>
      <c r="IS36" s="2"/>
      <c r="IT36" s="2"/>
      <c r="IU36" s="2"/>
      <c r="IV36" s="2"/>
    </row>
    <row r="37" spans="1:256" ht="18">
      <c r="A37" s="17"/>
      <c r="B37" s="58" t="s">
        <v>43</v>
      </c>
      <c r="C37" s="12"/>
      <c r="D37" s="12"/>
      <c r="E37" s="12"/>
      <c r="F37" s="12"/>
      <c r="G37" s="12"/>
      <c r="H37" s="12"/>
      <c r="I37" s="12"/>
      <c r="J37" s="12"/>
      <c r="K37" s="12"/>
      <c r="L37" s="12"/>
      <c r="M37" s="12"/>
      <c r="N37" s="12"/>
      <c r="O37" s="12"/>
      <c r="P37" s="12"/>
      <c r="Q37" s="17"/>
      <c r="R37" s="58"/>
      <c r="S37" s="12"/>
      <c r="T37" s="12"/>
      <c r="U37" s="2"/>
      <c r="V37" s="2"/>
      <c r="W37" s="2"/>
      <c r="X37" s="2"/>
      <c r="Y37" s="2"/>
      <c r="Z37" s="2"/>
      <c r="AA37" s="2"/>
      <c r="AB37" s="2"/>
      <c r="AC37" s="2"/>
      <c r="AD37" s="2"/>
      <c r="AE37" s="2"/>
      <c r="AF37" s="2"/>
      <c r="AG37" s="3"/>
      <c r="AH37" s="5"/>
      <c r="AI37" s="2"/>
      <c r="AJ37" s="2"/>
      <c r="AK37" s="2"/>
      <c r="AL37" s="2"/>
      <c r="AM37" s="2"/>
      <c r="AN37" s="2"/>
      <c r="AO37" s="2"/>
      <c r="AP37" s="2"/>
      <c r="AQ37" s="2"/>
      <c r="AR37" s="2"/>
      <c r="AS37" s="2"/>
      <c r="AT37" s="2"/>
      <c r="AU37" s="2"/>
      <c r="AV37" s="2"/>
      <c r="AW37" s="3"/>
      <c r="AX37" s="5"/>
      <c r="AY37" s="2"/>
      <c r="AZ37" s="2"/>
      <c r="BA37" s="2"/>
      <c r="BB37" s="2"/>
      <c r="BC37" s="2"/>
      <c r="BD37" s="2"/>
      <c r="BE37" s="2"/>
      <c r="BF37" s="2"/>
      <c r="BG37" s="2"/>
      <c r="BH37" s="2"/>
      <c r="BI37" s="2"/>
      <c r="BJ37" s="2"/>
      <c r="BK37" s="2"/>
      <c r="BL37" s="2"/>
      <c r="BM37" s="3"/>
      <c r="BN37" s="5"/>
      <c r="BO37" s="2"/>
      <c r="BP37" s="2"/>
      <c r="BQ37" s="2"/>
      <c r="BR37" s="2"/>
      <c r="BS37" s="2"/>
      <c r="BT37" s="2"/>
      <c r="BU37" s="2"/>
      <c r="BV37" s="2"/>
      <c r="BW37" s="2"/>
      <c r="BX37" s="2"/>
      <c r="BY37" s="2"/>
      <c r="BZ37" s="2"/>
      <c r="CA37" s="2"/>
      <c r="CB37" s="2"/>
      <c r="CC37" s="3"/>
      <c r="CD37" s="5"/>
      <c r="CE37" s="2"/>
      <c r="CF37" s="2"/>
      <c r="CG37" s="2"/>
      <c r="CH37" s="2"/>
      <c r="CI37" s="2"/>
      <c r="CJ37" s="2"/>
      <c r="CK37" s="2"/>
      <c r="CL37" s="2"/>
      <c r="CM37" s="2"/>
      <c r="CN37" s="2"/>
      <c r="CO37" s="2"/>
      <c r="CP37" s="2"/>
      <c r="CQ37" s="2"/>
      <c r="CR37" s="2"/>
      <c r="CS37" s="3"/>
      <c r="CT37" s="5"/>
      <c r="CU37" s="2"/>
      <c r="CV37" s="2"/>
      <c r="CW37" s="2"/>
      <c r="CX37" s="2"/>
      <c r="CY37" s="2"/>
      <c r="CZ37" s="2"/>
      <c r="DA37" s="2"/>
      <c r="DB37" s="2"/>
      <c r="DC37" s="2"/>
      <c r="DD37" s="2"/>
      <c r="DE37" s="2"/>
      <c r="DF37" s="2"/>
      <c r="DG37" s="2"/>
      <c r="DH37" s="2"/>
      <c r="DI37" s="3"/>
      <c r="DJ37" s="5"/>
      <c r="DK37" s="2"/>
      <c r="DL37" s="2"/>
      <c r="DM37" s="2"/>
      <c r="DN37" s="2"/>
      <c r="DO37" s="2"/>
      <c r="DP37" s="2"/>
      <c r="DQ37" s="2"/>
      <c r="DR37" s="2"/>
      <c r="DS37" s="2"/>
      <c r="DT37" s="2"/>
      <c r="DU37" s="2"/>
      <c r="DV37" s="2"/>
      <c r="DW37" s="2"/>
      <c r="DX37" s="2"/>
      <c r="DY37" s="3"/>
      <c r="DZ37" s="5"/>
      <c r="EA37" s="2"/>
      <c r="EB37" s="2"/>
      <c r="EC37" s="2"/>
      <c r="ED37" s="2"/>
      <c r="EE37" s="2"/>
      <c r="EF37" s="2"/>
      <c r="EG37" s="2"/>
      <c r="EH37" s="2"/>
      <c r="EI37" s="2"/>
      <c r="EJ37" s="2"/>
      <c r="EK37" s="2"/>
      <c r="EL37" s="2"/>
      <c r="EM37" s="2"/>
      <c r="EN37" s="2"/>
      <c r="EO37" s="3"/>
      <c r="EP37" s="5"/>
      <c r="EQ37" s="2"/>
      <c r="ER37" s="2"/>
      <c r="ES37" s="2"/>
      <c r="ET37" s="2"/>
      <c r="EU37" s="2"/>
      <c r="EV37" s="2"/>
      <c r="EW37" s="2"/>
      <c r="EX37" s="2"/>
      <c r="EY37" s="2"/>
      <c r="EZ37" s="2"/>
      <c r="FA37" s="2"/>
      <c r="FB37" s="2"/>
      <c r="FC37" s="2"/>
      <c r="FD37" s="2"/>
      <c r="FE37" s="3"/>
      <c r="FF37" s="5"/>
      <c r="FG37" s="2"/>
      <c r="FH37" s="2"/>
      <c r="FI37" s="2"/>
      <c r="FJ37" s="2"/>
      <c r="FK37" s="2"/>
      <c r="FL37" s="2"/>
      <c r="FM37" s="2"/>
      <c r="FN37" s="2"/>
      <c r="FO37" s="2"/>
      <c r="FP37" s="2"/>
      <c r="FQ37" s="2"/>
      <c r="FR37" s="2"/>
      <c r="FS37" s="2"/>
      <c r="FT37" s="2"/>
      <c r="FU37" s="3"/>
      <c r="FV37" s="5"/>
      <c r="FW37" s="2"/>
      <c r="FX37" s="2"/>
      <c r="FY37" s="2"/>
      <c r="FZ37" s="2"/>
      <c r="GA37" s="2"/>
      <c r="GB37" s="2"/>
      <c r="GC37" s="2"/>
      <c r="GD37" s="2"/>
      <c r="GE37" s="2"/>
      <c r="GF37" s="2"/>
      <c r="GG37" s="2"/>
      <c r="GH37" s="2"/>
      <c r="GI37" s="2"/>
      <c r="GJ37" s="2"/>
      <c r="GK37" s="3"/>
      <c r="GL37" s="5"/>
      <c r="GM37" s="2"/>
      <c r="GN37" s="2"/>
      <c r="GO37" s="2"/>
      <c r="GP37" s="2"/>
      <c r="GQ37" s="2"/>
      <c r="GR37" s="2"/>
      <c r="GS37" s="2"/>
      <c r="GT37" s="2"/>
      <c r="GU37" s="2"/>
      <c r="GV37" s="2"/>
      <c r="GW37" s="2"/>
      <c r="GX37" s="2"/>
      <c r="GY37" s="2"/>
      <c r="GZ37" s="2"/>
      <c r="HA37" s="3"/>
      <c r="HB37" s="5"/>
      <c r="HC37" s="2"/>
      <c r="HD37" s="2"/>
      <c r="HE37" s="2"/>
      <c r="HF37" s="2"/>
      <c r="HG37" s="2"/>
      <c r="HH37" s="2"/>
      <c r="HI37" s="2"/>
      <c r="HJ37" s="2"/>
      <c r="HK37" s="2"/>
      <c r="HL37" s="2"/>
      <c r="HM37" s="2"/>
      <c r="HN37" s="2"/>
      <c r="HO37" s="2"/>
      <c r="HP37" s="2"/>
      <c r="HQ37" s="3"/>
      <c r="HR37" s="5"/>
      <c r="HS37" s="2"/>
      <c r="HT37" s="2"/>
      <c r="HU37" s="2"/>
      <c r="HV37" s="2"/>
      <c r="HW37" s="2"/>
      <c r="HX37" s="2"/>
      <c r="HY37" s="2"/>
      <c r="HZ37" s="2"/>
      <c r="IA37" s="2"/>
      <c r="IB37" s="2"/>
      <c r="IC37" s="2"/>
      <c r="ID37" s="2"/>
      <c r="IE37" s="2"/>
      <c r="IF37" s="2"/>
      <c r="IG37" s="3"/>
      <c r="IH37" s="5"/>
      <c r="II37" s="2"/>
      <c r="IJ37" s="2"/>
      <c r="IK37" s="2"/>
      <c r="IL37" s="2"/>
      <c r="IM37" s="2"/>
      <c r="IN37" s="2"/>
      <c r="IO37" s="2"/>
      <c r="IP37" s="2"/>
      <c r="IQ37" s="2"/>
      <c r="IR37" s="2"/>
      <c r="IS37" s="2"/>
      <c r="IT37" s="2"/>
      <c r="IU37" s="2"/>
      <c r="IV37" s="2"/>
    </row>
    <row r="38" spans="1:20" ht="15.75">
      <c r="A38" s="47"/>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54</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1:R1"/>
    <mergeCell ref="A2:D2"/>
    <mergeCell ref="P2:R2"/>
    <mergeCell ref="A27:C27"/>
    <mergeCell ref="P30:R30"/>
    <mergeCell ref="A46:P46"/>
  </mergeCells>
  <printOptions/>
  <pageMargins left="0.7" right="0.7" top="0.787401575" bottom="0.7874015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6" sqref="A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56</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53</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9" sqref="A9"/>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57</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2" sqref="A2:D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58</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R6" sqref="R6"/>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59</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3" sqref="A3"/>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60</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3" sqref="A3"/>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61</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3" sqref="A3"/>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62</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3" sqref="A3"/>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63</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J31" sqref="J31"/>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64</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S79"/>
  <sheetViews>
    <sheetView zoomScalePageLayoutView="0" workbookViewId="0" topLeftCell="A1">
      <selection activeCell="F24" sqref="F24"/>
    </sheetView>
  </sheetViews>
  <sheetFormatPr defaultColWidth="11.421875" defaultRowHeight="15"/>
  <cols>
    <col min="1" max="1" width="31.57421875" style="0" bestFit="1" customWidth="1"/>
    <col min="2" max="2" width="14.7109375" style="0" bestFit="1" customWidth="1"/>
    <col min="3" max="3" width="11.7109375" style="0" customWidth="1"/>
  </cols>
  <sheetData>
    <row r="1" spans="1:19" ht="68.25" customHeight="1">
      <c r="A1" s="18"/>
      <c r="B1" s="18"/>
      <c r="C1" s="18"/>
      <c r="D1" s="18"/>
      <c r="E1" s="18"/>
      <c r="F1" s="18"/>
      <c r="G1" s="18"/>
      <c r="H1" s="18"/>
      <c r="I1" s="18"/>
      <c r="J1" s="18"/>
      <c r="K1" s="18"/>
      <c r="L1" s="18"/>
      <c r="M1" s="18"/>
      <c r="N1" s="18"/>
      <c r="O1" s="18"/>
      <c r="P1" s="18"/>
      <c r="Q1" s="18"/>
      <c r="R1" s="18"/>
      <c r="S1" s="18"/>
    </row>
    <row r="2" spans="1:19" ht="15">
      <c r="A2" s="18"/>
      <c r="B2" s="18"/>
      <c r="C2" s="18"/>
      <c r="D2" s="18"/>
      <c r="E2" s="18"/>
      <c r="F2" s="18"/>
      <c r="G2" s="18"/>
      <c r="H2" s="18"/>
      <c r="I2" s="18"/>
      <c r="J2" s="18"/>
      <c r="K2" s="18"/>
      <c r="L2" s="18"/>
      <c r="M2" s="18"/>
      <c r="N2" s="18"/>
      <c r="O2" s="18"/>
      <c r="P2" s="18"/>
      <c r="Q2" s="18"/>
      <c r="R2" s="18"/>
      <c r="S2" s="18"/>
    </row>
    <row r="3" spans="1:19" ht="15">
      <c r="A3" s="18"/>
      <c r="B3" s="18"/>
      <c r="C3" s="18"/>
      <c r="D3" s="18"/>
      <c r="E3" s="18"/>
      <c r="F3" s="18"/>
      <c r="G3" s="18"/>
      <c r="H3" s="18"/>
      <c r="I3" s="18"/>
      <c r="J3" s="18"/>
      <c r="K3" s="18"/>
      <c r="L3" s="18"/>
      <c r="M3" s="18"/>
      <c r="N3" s="18"/>
      <c r="O3" s="18"/>
      <c r="P3" s="18"/>
      <c r="Q3" s="18"/>
      <c r="R3" s="18"/>
      <c r="S3" s="18"/>
    </row>
    <row r="4" spans="1:19" ht="15">
      <c r="A4" s="18"/>
      <c r="B4" s="18"/>
      <c r="C4" s="18"/>
      <c r="D4" s="18"/>
      <c r="E4" s="18"/>
      <c r="F4" s="18"/>
      <c r="G4" s="18"/>
      <c r="H4" s="18"/>
      <c r="I4" s="18"/>
      <c r="J4" s="18"/>
      <c r="K4" s="18"/>
      <c r="L4" s="18"/>
      <c r="M4" s="18"/>
      <c r="N4" s="18"/>
      <c r="O4" s="18"/>
      <c r="P4" s="18"/>
      <c r="Q4" s="18"/>
      <c r="R4" s="18"/>
      <c r="S4" s="18"/>
    </row>
    <row r="5" spans="1:19" ht="15">
      <c r="A5" s="18"/>
      <c r="B5" s="18"/>
      <c r="C5" s="18"/>
      <c r="D5" s="18"/>
      <c r="E5" s="18"/>
      <c r="F5" s="18"/>
      <c r="G5" s="18"/>
      <c r="H5" s="18"/>
      <c r="I5" s="18"/>
      <c r="J5" s="18"/>
      <c r="K5" s="18"/>
      <c r="L5" s="18"/>
      <c r="M5" s="18"/>
      <c r="N5" s="18"/>
      <c r="O5" s="18"/>
      <c r="P5" s="18"/>
      <c r="Q5" s="18"/>
      <c r="R5" s="18"/>
      <c r="S5" s="18"/>
    </row>
    <row r="6" spans="1:19" ht="15">
      <c r="A6" s="18"/>
      <c r="B6" s="18"/>
      <c r="C6" s="18"/>
      <c r="D6" s="18"/>
      <c r="E6" s="18"/>
      <c r="F6" s="18"/>
      <c r="G6" s="18"/>
      <c r="H6" s="18"/>
      <c r="I6" s="18"/>
      <c r="J6" s="18"/>
      <c r="K6" s="18"/>
      <c r="L6" s="18"/>
      <c r="M6" s="18"/>
      <c r="N6" s="18"/>
      <c r="O6" s="18"/>
      <c r="P6" s="18"/>
      <c r="Q6" s="18"/>
      <c r="R6" s="18"/>
      <c r="S6" s="18"/>
    </row>
    <row r="7" spans="1:19" ht="15">
      <c r="A7" s="18"/>
      <c r="B7" s="18"/>
      <c r="C7" s="18"/>
      <c r="D7" s="18"/>
      <c r="E7" s="18"/>
      <c r="F7" s="18"/>
      <c r="G7" s="18"/>
      <c r="H7" s="18"/>
      <c r="I7" s="18"/>
      <c r="J7" s="18"/>
      <c r="K7" s="18"/>
      <c r="L7" s="18"/>
      <c r="M7" s="18"/>
      <c r="N7" s="18"/>
      <c r="O7" s="18"/>
      <c r="P7" s="18"/>
      <c r="Q7" s="18"/>
      <c r="R7" s="18"/>
      <c r="S7" s="18"/>
    </row>
    <row r="8" spans="1:19" ht="15">
      <c r="A8" s="18"/>
      <c r="B8" s="18"/>
      <c r="C8" s="18"/>
      <c r="D8" s="18"/>
      <c r="E8" s="18"/>
      <c r="F8" s="18"/>
      <c r="G8" s="18"/>
      <c r="H8" s="18"/>
      <c r="I8" s="18"/>
      <c r="J8" s="18"/>
      <c r="K8" s="18"/>
      <c r="L8" s="18"/>
      <c r="M8" s="18"/>
      <c r="N8" s="18"/>
      <c r="O8" s="18"/>
      <c r="P8" s="18"/>
      <c r="Q8" s="18"/>
      <c r="R8" s="18"/>
      <c r="S8" s="18"/>
    </row>
    <row r="9" spans="1:19" ht="15">
      <c r="A9" s="18"/>
      <c r="B9" s="18"/>
      <c r="C9" s="18"/>
      <c r="D9" s="18"/>
      <c r="E9" s="18"/>
      <c r="F9" s="18"/>
      <c r="G9" s="18"/>
      <c r="H9" s="18"/>
      <c r="I9" s="18"/>
      <c r="J9" s="18"/>
      <c r="K9" s="18"/>
      <c r="L9" s="18"/>
      <c r="M9" s="18"/>
      <c r="N9" s="18"/>
      <c r="O9" s="18"/>
      <c r="P9" s="18"/>
      <c r="Q9" s="18"/>
      <c r="R9" s="18"/>
      <c r="S9" s="18"/>
    </row>
    <row r="10" spans="1:19" ht="15">
      <c r="A10" s="18"/>
      <c r="B10" s="18"/>
      <c r="C10" s="18"/>
      <c r="D10" s="18"/>
      <c r="E10" s="18"/>
      <c r="F10" s="18"/>
      <c r="G10" s="18"/>
      <c r="H10" s="18"/>
      <c r="I10" s="18"/>
      <c r="J10" s="18"/>
      <c r="K10" s="18"/>
      <c r="L10" s="18"/>
      <c r="M10" s="18"/>
      <c r="N10" s="18"/>
      <c r="O10" s="18"/>
      <c r="P10" s="18"/>
      <c r="Q10" s="18"/>
      <c r="R10" s="18"/>
      <c r="S10" s="18"/>
    </row>
    <row r="11" spans="1:19" ht="15">
      <c r="A11" s="18"/>
      <c r="B11" s="18"/>
      <c r="C11" s="18"/>
      <c r="D11" s="18"/>
      <c r="E11" s="18"/>
      <c r="F11" s="18"/>
      <c r="G11" s="18"/>
      <c r="H11" s="18"/>
      <c r="I11" s="18"/>
      <c r="J11" s="18"/>
      <c r="K11" s="18"/>
      <c r="L11" s="18"/>
      <c r="M11" s="18"/>
      <c r="N11" s="18"/>
      <c r="O11" s="18"/>
      <c r="P11" s="18"/>
      <c r="Q11" s="18"/>
      <c r="R11" s="18"/>
      <c r="S11" s="18"/>
    </row>
    <row r="12" spans="1:19" ht="15">
      <c r="A12" s="18"/>
      <c r="B12" s="18"/>
      <c r="C12" s="18"/>
      <c r="D12" s="18"/>
      <c r="E12" s="18"/>
      <c r="F12" s="18"/>
      <c r="G12" s="18"/>
      <c r="H12" s="18"/>
      <c r="I12" s="18"/>
      <c r="J12" s="18"/>
      <c r="K12" s="18"/>
      <c r="L12" s="18"/>
      <c r="M12" s="18"/>
      <c r="N12" s="18"/>
      <c r="O12" s="18"/>
      <c r="P12" s="18"/>
      <c r="Q12" s="18"/>
      <c r="R12" s="18"/>
      <c r="S12" s="18"/>
    </row>
    <row r="13" spans="1:19" ht="15">
      <c r="A13" s="18"/>
      <c r="B13" s="18"/>
      <c r="C13" s="18"/>
      <c r="D13" s="18"/>
      <c r="E13" s="18"/>
      <c r="F13" s="18"/>
      <c r="G13" s="18"/>
      <c r="H13" s="18"/>
      <c r="I13" s="18"/>
      <c r="J13" s="18"/>
      <c r="K13" s="18"/>
      <c r="L13" s="18"/>
      <c r="M13" s="18"/>
      <c r="N13" s="18"/>
      <c r="O13" s="18"/>
      <c r="P13" s="18"/>
      <c r="Q13" s="18"/>
      <c r="R13" s="18"/>
      <c r="S13" s="18"/>
    </row>
    <row r="14" spans="1:19" ht="15">
      <c r="A14" s="18"/>
      <c r="B14" s="18"/>
      <c r="C14" s="18"/>
      <c r="D14" s="18"/>
      <c r="E14" s="18"/>
      <c r="F14" s="18"/>
      <c r="G14" s="18"/>
      <c r="H14" s="18"/>
      <c r="I14" s="18"/>
      <c r="J14" s="18"/>
      <c r="K14" s="18"/>
      <c r="L14" s="18"/>
      <c r="M14" s="18"/>
      <c r="N14" s="18"/>
      <c r="O14" s="18"/>
      <c r="P14" s="18"/>
      <c r="Q14" s="18"/>
      <c r="R14" s="18"/>
      <c r="S14" s="18"/>
    </row>
    <row r="15" spans="1:19" ht="15">
      <c r="A15" s="18"/>
      <c r="B15" s="18"/>
      <c r="C15" s="18"/>
      <c r="D15" s="18"/>
      <c r="E15" s="18"/>
      <c r="F15" s="18"/>
      <c r="G15" s="18"/>
      <c r="H15" s="18"/>
      <c r="I15" s="18"/>
      <c r="J15" s="18"/>
      <c r="K15" s="18"/>
      <c r="L15" s="18"/>
      <c r="M15" s="18"/>
      <c r="N15" s="18"/>
      <c r="O15" s="18"/>
      <c r="P15" s="18"/>
      <c r="Q15" s="18"/>
      <c r="R15" s="18"/>
      <c r="S15" s="18"/>
    </row>
    <row r="16" spans="1:19" ht="15">
      <c r="A16" s="18"/>
      <c r="B16" s="18"/>
      <c r="C16" s="18"/>
      <c r="D16" s="18"/>
      <c r="E16" s="18"/>
      <c r="F16" s="18"/>
      <c r="G16" s="18"/>
      <c r="H16" s="18"/>
      <c r="I16" s="18"/>
      <c r="J16" s="18"/>
      <c r="K16" s="18"/>
      <c r="L16" s="18"/>
      <c r="M16" s="18"/>
      <c r="N16" s="18"/>
      <c r="O16" s="18"/>
      <c r="P16" s="18"/>
      <c r="Q16" s="18"/>
      <c r="R16" s="18"/>
      <c r="S16" s="18"/>
    </row>
    <row r="17" spans="1:19" ht="15">
      <c r="A17" s="18"/>
      <c r="B17" s="18"/>
      <c r="C17" s="18"/>
      <c r="D17" s="18"/>
      <c r="E17" s="18"/>
      <c r="F17" s="18"/>
      <c r="G17" s="18"/>
      <c r="H17" s="18"/>
      <c r="I17" s="18"/>
      <c r="J17" s="18"/>
      <c r="K17" s="18"/>
      <c r="L17" s="18"/>
      <c r="M17" s="18"/>
      <c r="N17" s="18"/>
      <c r="O17" s="18"/>
      <c r="P17" s="18"/>
      <c r="Q17" s="18"/>
      <c r="R17" s="18"/>
      <c r="S17" s="18"/>
    </row>
    <row r="18" spans="1:19" ht="15">
      <c r="A18" s="18"/>
      <c r="B18" s="18"/>
      <c r="C18" s="18"/>
      <c r="D18" s="18"/>
      <c r="E18" s="18"/>
      <c r="F18" s="18"/>
      <c r="G18" s="18"/>
      <c r="H18" s="18"/>
      <c r="I18" s="18"/>
      <c r="J18" s="18"/>
      <c r="K18" s="18"/>
      <c r="L18" s="18"/>
      <c r="M18" s="18"/>
      <c r="N18" s="18"/>
      <c r="O18" s="18"/>
      <c r="P18" s="18"/>
      <c r="Q18" s="18"/>
      <c r="R18" s="18"/>
      <c r="S18" s="18"/>
    </row>
    <row r="19" spans="1:19" ht="15">
      <c r="A19" s="18"/>
      <c r="B19" s="18"/>
      <c r="C19" s="18"/>
      <c r="D19" s="18"/>
      <c r="E19" s="18"/>
      <c r="F19" s="18"/>
      <c r="G19" s="18"/>
      <c r="H19" s="18"/>
      <c r="I19" s="18"/>
      <c r="J19" s="18"/>
      <c r="K19" s="18"/>
      <c r="L19" s="18"/>
      <c r="M19" s="18"/>
      <c r="N19" s="18"/>
      <c r="O19" s="18"/>
      <c r="P19" s="18"/>
      <c r="Q19" s="18"/>
      <c r="R19" s="18"/>
      <c r="S19" s="18"/>
    </row>
    <row r="20" spans="1:19" ht="15">
      <c r="A20" s="18"/>
      <c r="B20" s="18"/>
      <c r="C20" s="18"/>
      <c r="D20" s="18"/>
      <c r="E20" s="18"/>
      <c r="F20" s="18"/>
      <c r="G20" s="18"/>
      <c r="H20" s="18"/>
      <c r="I20" s="18"/>
      <c r="J20" s="18"/>
      <c r="K20" s="18"/>
      <c r="L20" s="18"/>
      <c r="M20" s="18"/>
      <c r="N20" s="18"/>
      <c r="O20" s="18"/>
      <c r="P20" s="18"/>
      <c r="Q20" s="18"/>
      <c r="R20" s="18"/>
      <c r="S20" s="18"/>
    </row>
    <row r="21" spans="1:19" ht="15">
      <c r="A21" s="75"/>
      <c r="B21" s="75"/>
      <c r="C21" s="75"/>
      <c r="D21" s="75"/>
      <c r="E21" s="75"/>
      <c r="F21" s="75"/>
      <c r="G21" s="75"/>
      <c r="H21" s="75"/>
      <c r="I21" s="75"/>
      <c r="J21" s="75"/>
      <c r="K21" s="75"/>
      <c r="L21" s="75"/>
      <c r="M21" s="75"/>
      <c r="N21" s="75"/>
      <c r="O21" s="75"/>
      <c r="P21" s="75"/>
      <c r="Q21" s="75"/>
      <c r="R21" s="75"/>
      <c r="S21" s="18"/>
    </row>
    <row r="22" spans="1:19" ht="15.75" thickBot="1">
      <c r="A22" s="18"/>
      <c r="B22" s="18"/>
      <c r="C22" s="18"/>
      <c r="D22" s="18"/>
      <c r="E22" s="18"/>
      <c r="F22" s="18"/>
      <c r="G22" s="18"/>
      <c r="H22" s="18"/>
      <c r="I22" s="18"/>
      <c r="J22" s="18"/>
      <c r="K22" s="18"/>
      <c r="L22" s="18"/>
      <c r="M22" s="18"/>
      <c r="N22" s="18"/>
      <c r="O22" s="18"/>
      <c r="P22" s="18"/>
      <c r="Q22" s="18"/>
      <c r="R22" s="18"/>
      <c r="S22" s="18"/>
    </row>
    <row r="23" spans="1:19" ht="15.75" thickBot="1">
      <c r="A23" s="6"/>
      <c r="B23" s="7"/>
      <c r="C23" s="53">
        <v>2020</v>
      </c>
      <c r="D23" s="53">
        <v>2021</v>
      </c>
      <c r="E23" s="54">
        <v>2022</v>
      </c>
      <c r="F23" s="53">
        <v>2023</v>
      </c>
      <c r="G23" s="54">
        <v>2024</v>
      </c>
      <c r="H23" s="53">
        <v>2025</v>
      </c>
      <c r="I23" s="54">
        <v>2026</v>
      </c>
      <c r="J23" s="53">
        <v>2027</v>
      </c>
      <c r="K23" s="54">
        <v>2028</v>
      </c>
      <c r="L23" s="53">
        <v>2029</v>
      </c>
      <c r="M23" s="54">
        <v>2030</v>
      </c>
      <c r="N23" s="53">
        <v>2031</v>
      </c>
      <c r="O23" s="54">
        <v>2032</v>
      </c>
      <c r="P23" s="53">
        <v>2033</v>
      </c>
      <c r="Q23" s="54">
        <v>2034</v>
      </c>
      <c r="R23" s="53">
        <v>2035</v>
      </c>
      <c r="S23" s="18"/>
    </row>
    <row r="24" spans="1:19" ht="15">
      <c r="A24" s="78">
        <f>IF(ISBLANK('2023'!A6),"",'2023'!A6)</f>
      </c>
      <c r="B24" s="80" t="s">
        <v>44</v>
      </c>
      <c r="C24" s="55">
        <f>'2020'!$P$6</f>
      </c>
      <c r="D24" s="55">
        <f>'2021'!$P$6</f>
      </c>
      <c r="E24" s="55">
        <f>'2022'!$P$6</f>
      </c>
      <c r="F24" s="55">
        <f>'2023'!$P$6</f>
      </c>
      <c r="G24" s="55">
        <f>'2024'!$P$6</f>
      </c>
      <c r="H24" s="55">
        <f>'2025'!$P$6</f>
      </c>
      <c r="I24" s="55">
        <f>'2026'!P6</f>
      </c>
      <c r="J24" s="56">
        <f>'2027'!P6</f>
      </c>
      <c r="K24" s="55">
        <f>'2028'!$P$6</f>
      </c>
      <c r="L24" s="55">
        <f>'2029'!$P$6</f>
      </c>
      <c r="M24" s="55">
        <f>'2030'!$P$6</f>
      </c>
      <c r="N24" s="55">
        <f>'2031'!$P$6</f>
      </c>
      <c r="O24" s="55">
        <f>'2032'!$P$6</f>
      </c>
      <c r="P24" s="55">
        <f>'2033'!$P$6</f>
      </c>
      <c r="Q24" s="55">
        <f>'2034'!$P$6</f>
      </c>
      <c r="R24" s="55">
        <f>'2035'!$P$6</f>
      </c>
      <c r="S24" s="18"/>
    </row>
    <row r="25" spans="1:19" ht="15.75" thickBot="1">
      <c r="A25" s="48"/>
      <c r="B25" s="82" t="s">
        <v>45</v>
      </c>
      <c r="C25" s="83">
        <f>'2020'!$R$6</f>
      </c>
      <c r="D25" s="83">
        <f>'2021'!$R$6</f>
      </c>
      <c r="E25" s="83">
        <f>'2022'!$R$6</f>
      </c>
      <c r="F25" s="83">
        <f>'2023'!$R$6</f>
      </c>
      <c r="G25" s="83">
        <f>'2024'!$R$6</f>
      </c>
      <c r="H25" s="83">
        <f>'2025'!$R$6</f>
      </c>
      <c r="I25" s="83">
        <f>'2026'!R6</f>
      </c>
      <c r="J25" s="83">
        <f>'2027'!R6</f>
      </c>
      <c r="K25" s="83">
        <f>'2028'!$R$6</f>
      </c>
      <c r="L25" s="83">
        <f>'2029'!$R$6</f>
      </c>
      <c r="M25" s="83">
        <f>'2030'!$R$6</f>
      </c>
      <c r="N25" s="83">
        <f>'2031'!$R$6</f>
      </c>
      <c r="O25" s="83">
        <f>'2032'!$R$6</f>
      </c>
      <c r="P25" s="83">
        <f>'2033'!$R$6</f>
      </c>
      <c r="Q25" s="83">
        <f>'2034'!$R$6</f>
      </c>
      <c r="R25" s="83">
        <f>'2035'!$R$6</f>
      </c>
      <c r="S25" s="18"/>
    </row>
    <row r="26" spans="1:19" ht="15">
      <c r="A26" s="79">
        <f>IF(ISBLANK('2023'!A7),"",'2023'!A7)</f>
      </c>
      <c r="B26" s="80" t="s">
        <v>44</v>
      </c>
      <c r="C26" s="55">
        <f>'2020'!$P$7</f>
      </c>
      <c r="D26" s="55">
        <f>'2021'!$P$7</f>
      </c>
      <c r="E26" s="55">
        <f>'2022'!$P$7</f>
      </c>
      <c r="F26" s="55">
        <f>'2023'!$P$7</f>
      </c>
      <c r="G26" s="55">
        <f>'2024'!$P$7</f>
      </c>
      <c r="H26" s="55">
        <f>'2025'!$P$7</f>
      </c>
      <c r="I26" s="55">
        <f>'2026'!P7</f>
      </c>
      <c r="J26" s="56">
        <f>'2027'!P7</f>
      </c>
      <c r="K26" s="55">
        <f>'2028'!$P$7</f>
      </c>
      <c r="L26" s="55">
        <f>'2029'!$P$7</f>
      </c>
      <c r="M26" s="55">
        <f>'2030'!$P$7</f>
      </c>
      <c r="N26" s="55">
        <f>'2031'!$P$7</f>
      </c>
      <c r="O26" s="55">
        <f>'2032'!$P$7</f>
      </c>
      <c r="P26" s="55">
        <f>'2033'!$P$7</f>
      </c>
      <c r="Q26" s="55">
        <f>'2034'!$P$7</f>
      </c>
      <c r="R26" s="55">
        <f>'2035'!$P$7</f>
      </c>
      <c r="S26" s="18"/>
    </row>
    <row r="27" spans="1:19" ht="15.75" thickBot="1">
      <c r="A27" s="48"/>
      <c r="B27" s="82" t="s">
        <v>45</v>
      </c>
      <c r="C27" s="83">
        <f>'2020'!$R$7</f>
      </c>
      <c r="D27" s="83">
        <f>'2021'!$R$7</f>
      </c>
      <c r="E27" s="83">
        <f>'2022'!$R$7</f>
      </c>
      <c r="F27" s="83">
        <f>'2023'!$R$7</f>
      </c>
      <c r="G27" s="83">
        <f>'2024'!$R$7</f>
      </c>
      <c r="H27" s="83">
        <f>'2025'!$R$7</f>
      </c>
      <c r="I27" s="83">
        <f>'2026'!R7</f>
      </c>
      <c r="J27" s="83">
        <f>'2027'!R7</f>
      </c>
      <c r="K27" s="83">
        <f>'2028'!$R$7</f>
      </c>
      <c r="L27" s="83">
        <f>'2029'!$R$7</f>
      </c>
      <c r="M27" s="83">
        <f>'2030'!$R$7</f>
      </c>
      <c r="N27" s="83">
        <f>'2031'!$R$7</f>
      </c>
      <c r="O27" s="83">
        <f>'2032'!$R$7</f>
      </c>
      <c r="P27" s="83">
        <f>'2033'!$R$7</f>
      </c>
      <c r="Q27" s="83">
        <f>'2034'!$R$7</f>
      </c>
      <c r="R27" s="83">
        <f>'2035'!$R$7</f>
      </c>
      <c r="S27" s="18"/>
    </row>
    <row r="28" spans="1:19" ht="15">
      <c r="A28" s="79">
        <f>IF(ISBLANK('2023'!A8),"",'2023'!A8)</f>
      </c>
      <c r="B28" s="80" t="s">
        <v>44</v>
      </c>
      <c r="C28" s="55">
        <f>'2020'!$P$8</f>
      </c>
      <c r="D28" s="55">
        <f>'2021'!$P$8</f>
      </c>
      <c r="E28" s="55">
        <f>'2022'!$P$8</f>
      </c>
      <c r="F28" s="55">
        <f>'2023'!$P$8</f>
      </c>
      <c r="G28" s="55">
        <f>'2024'!$P$8</f>
      </c>
      <c r="H28" s="55">
        <f>'2025'!$P$8</f>
      </c>
      <c r="I28" s="55">
        <f>'2026'!P8</f>
      </c>
      <c r="J28" s="56">
        <f>'2027'!P8</f>
      </c>
      <c r="K28" s="55">
        <f>'2028'!$P$8</f>
      </c>
      <c r="L28" s="55">
        <f>'2029'!$P$8</f>
      </c>
      <c r="M28" s="55">
        <f>'2030'!$P$8</f>
      </c>
      <c r="N28" s="55">
        <f>'2031'!$P$8</f>
      </c>
      <c r="O28" s="55">
        <f>'2032'!$P$8</f>
      </c>
      <c r="P28" s="55">
        <f>'2033'!$P$8</f>
      </c>
      <c r="Q28" s="55">
        <f>'2034'!$P$8</f>
      </c>
      <c r="R28" s="55">
        <f>'2035'!$P$8</f>
      </c>
      <c r="S28" s="18"/>
    </row>
    <row r="29" spans="1:19" ht="15.75" thickBot="1">
      <c r="A29" s="48"/>
      <c r="B29" s="82" t="s">
        <v>45</v>
      </c>
      <c r="C29" s="83">
        <f>'2020'!$R$8</f>
      </c>
      <c r="D29" s="83">
        <f>'2021'!$R$8</f>
      </c>
      <c r="E29" s="83">
        <f>'2022'!$R$8</f>
      </c>
      <c r="F29" s="83">
        <f>'2023'!$R$8</f>
      </c>
      <c r="G29" s="83">
        <f>'2024'!$R$8</f>
      </c>
      <c r="H29" s="83">
        <f>'2025'!$R$8</f>
      </c>
      <c r="I29" s="83">
        <f>'2026'!R8</f>
      </c>
      <c r="J29" s="83">
        <f>'2027'!R8</f>
      </c>
      <c r="K29" s="83">
        <f>'2028'!$R$8</f>
      </c>
      <c r="L29" s="83">
        <f>'2029'!$R$8</f>
      </c>
      <c r="M29" s="83">
        <f>'2030'!$R$8</f>
      </c>
      <c r="N29" s="83">
        <f>'2031'!$R$8</f>
      </c>
      <c r="O29" s="83">
        <f>'2032'!$R$8</f>
      </c>
      <c r="P29" s="83">
        <f>'2033'!$R$8</f>
      </c>
      <c r="Q29" s="83">
        <f>'2034'!$R$8</f>
      </c>
      <c r="R29" s="83">
        <f>'2035'!$R$8</f>
      </c>
      <c r="S29" s="18"/>
    </row>
    <row r="30" spans="1:19" ht="15">
      <c r="A30" s="79">
        <f>IF(ISBLANK('2023'!A9),"",'2023'!A9)</f>
      </c>
      <c r="B30" s="80" t="s">
        <v>44</v>
      </c>
      <c r="C30" s="55">
        <f>'2020'!$P$9</f>
      </c>
      <c r="D30" s="55">
        <f>'2021'!$P$9</f>
      </c>
      <c r="E30" s="55">
        <f>'2022'!$P$9</f>
      </c>
      <c r="F30" s="55">
        <f>'2023'!$P$9</f>
      </c>
      <c r="G30" s="55">
        <f>'2024'!$P$9</f>
      </c>
      <c r="H30" s="55">
        <f>'2025'!$P$9</f>
      </c>
      <c r="I30" s="55">
        <f>'2026'!P9</f>
      </c>
      <c r="J30" s="56">
        <f>'2027'!P9</f>
      </c>
      <c r="K30" s="55">
        <f>'2028'!$P$9</f>
      </c>
      <c r="L30" s="55">
        <f>'2029'!$P$9</f>
      </c>
      <c r="M30" s="55">
        <f>'2030'!$P$9</f>
      </c>
      <c r="N30" s="55">
        <f>'2031'!$P$9</f>
      </c>
      <c r="O30" s="55">
        <f>'2032'!$P$9</f>
      </c>
      <c r="P30" s="55">
        <f>'2033'!$P$9</f>
      </c>
      <c r="Q30" s="55">
        <f>'2034'!$P$9</f>
      </c>
      <c r="R30" s="55">
        <f>'2035'!$P$9</f>
      </c>
      <c r="S30" s="18"/>
    </row>
    <row r="31" spans="1:19" ht="15.75" thickBot="1">
      <c r="A31" s="48"/>
      <c r="B31" s="82" t="s">
        <v>45</v>
      </c>
      <c r="C31" s="83">
        <f>'2020'!$R$9</f>
      </c>
      <c r="D31" s="83">
        <f>'2021'!$R$9</f>
      </c>
      <c r="E31" s="83">
        <f>'2022'!$R$9</f>
      </c>
      <c r="F31" s="83">
        <f>'2023'!$R$9</f>
      </c>
      <c r="G31" s="83">
        <f>'2024'!$R$9</f>
      </c>
      <c r="H31" s="83">
        <f>'2025'!$R$9</f>
      </c>
      <c r="I31" s="83">
        <f>'2026'!R9</f>
      </c>
      <c r="J31" s="83">
        <f>'2027'!R9</f>
      </c>
      <c r="K31" s="83">
        <f>'2028'!$R$9</f>
      </c>
      <c r="L31" s="83">
        <f>'2029'!$R$9</f>
      </c>
      <c r="M31" s="83">
        <f>'2030'!$R$9</f>
      </c>
      <c r="N31" s="83">
        <f>'2031'!$R$9</f>
      </c>
      <c r="O31" s="83">
        <f>'2032'!$R$9</f>
      </c>
      <c r="P31" s="83">
        <f>'2033'!$R$9</f>
      </c>
      <c r="Q31" s="83">
        <f>'2034'!$R$9</f>
      </c>
      <c r="R31" s="83">
        <f>'2035'!$R$9</f>
      </c>
      <c r="S31" s="18"/>
    </row>
    <row r="32" spans="1:19" ht="15">
      <c r="A32" s="79">
        <f>IF(ISBLANK('2023'!A10),"",'2023'!A10)</f>
      </c>
      <c r="B32" s="80" t="s">
        <v>44</v>
      </c>
      <c r="C32" s="55">
        <f>'2020'!$P$10</f>
      </c>
      <c r="D32" s="55">
        <f>'2021'!$P$10</f>
      </c>
      <c r="E32" s="55">
        <f>'2022'!$P$10</f>
      </c>
      <c r="F32" s="55">
        <f>'2023'!$P$10</f>
      </c>
      <c r="G32" s="55">
        <f>'2024'!$P$10</f>
      </c>
      <c r="H32" s="55">
        <f>'2025'!$P$10</f>
      </c>
      <c r="I32" s="55">
        <f>'2026'!P10</f>
      </c>
      <c r="J32" s="56">
        <f>'2027'!P10</f>
      </c>
      <c r="K32" s="55">
        <f>'2028'!$P$10</f>
      </c>
      <c r="L32" s="55">
        <f>'2029'!$P$10</f>
      </c>
      <c r="M32" s="55">
        <f>'2030'!$P$10</f>
      </c>
      <c r="N32" s="55">
        <f>'2031'!$P$10</f>
      </c>
      <c r="O32" s="55">
        <f>'2032'!$P$10</f>
      </c>
      <c r="P32" s="55">
        <f>'2033'!$P$10</f>
      </c>
      <c r="Q32" s="55">
        <f>'2034'!$P$10</f>
      </c>
      <c r="R32" s="55">
        <f>'2035'!$P$10</f>
      </c>
      <c r="S32" s="18"/>
    </row>
    <row r="33" spans="1:19" ht="15.75" thickBot="1">
      <c r="A33" s="48"/>
      <c r="B33" s="82" t="s">
        <v>45</v>
      </c>
      <c r="C33" s="83">
        <f>'2020'!$R$10</f>
      </c>
      <c r="D33" s="83">
        <f>'2021'!$R$10</f>
      </c>
      <c r="E33" s="83">
        <f>'2022'!$R$10</f>
      </c>
      <c r="F33" s="83">
        <f>'2023'!$R$10</f>
      </c>
      <c r="G33" s="83">
        <f>'2024'!$R$10</f>
      </c>
      <c r="H33" s="83">
        <f>'2025'!$R$10</f>
      </c>
      <c r="I33" s="83">
        <f>'2026'!R10</f>
      </c>
      <c r="J33" s="83">
        <f>'2027'!R10</f>
      </c>
      <c r="K33" s="83">
        <f>'2028'!$R$10</f>
      </c>
      <c r="L33" s="83">
        <f>'2029'!$R$10</f>
      </c>
      <c r="M33" s="83">
        <f>'2030'!$R$10</f>
      </c>
      <c r="N33" s="83">
        <f>'2031'!$R$10</f>
      </c>
      <c r="O33" s="83">
        <f>'2032'!$R$10</f>
      </c>
      <c r="P33" s="83">
        <f>'2033'!$R$10</f>
      </c>
      <c r="Q33" s="83">
        <f>'2034'!$R$10</f>
      </c>
      <c r="R33" s="83">
        <f>'2035'!$R$10</f>
      </c>
      <c r="S33" s="18"/>
    </row>
    <row r="34" spans="1:19" ht="15">
      <c r="A34" s="79">
        <f>IF(ISBLANK('2023'!A11),"",'2023'!A11)</f>
      </c>
      <c r="B34" s="80" t="s">
        <v>44</v>
      </c>
      <c r="C34" s="55">
        <f>'2020'!$P$11</f>
      </c>
      <c r="D34" s="55">
        <f>'2021'!$P$11</f>
      </c>
      <c r="E34" s="55">
        <f>'2022'!$P$11</f>
      </c>
      <c r="F34" s="55">
        <f>'2023'!$P$11</f>
      </c>
      <c r="G34" s="55">
        <f>'2024'!$P$11</f>
      </c>
      <c r="H34" s="55">
        <f>'2025'!$P$11</f>
      </c>
      <c r="I34" s="55">
        <f>'2026'!P11</f>
      </c>
      <c r="J34" s="56">
        <f>'2027'!P11</f>
      </c>
      <c r="K34" s="55">
        <f>'2028'!$P$11</f>
      </c>
      <c r="L34" s="55">
        <f>'2029'!$P$11</f>
      </c>
      <c r="M34" s="55">
        <f>'2030'!$P$11</f>
      </c>
      <c r="N34" s="55">
        <f>'2031'!$P$11</f>
      </c>
      <c r="O34" s="55">
        <f>'2032'!$P$11</f>
      </c>
      <c r="P34" s="55">
        <f>'2033'!$P$11</f>
      </c>
      <c r="Q34" s="55">
        <f>'2034'!$P$11</f>
      </c>
      <c r="R34" s="55">
        <f>'2035'!$P$11</f>
      </c>
      <c r="S34" s="18"/>
    </row>
    <row r="35" spans="1:19" ht="15.75" thickBot="1">
      <c r="A35" s="48"/>
      <c r="B35" s="82" t="s">
        <v>45</v>
      </c>
      <c r="C35" s="83">
        <f>'2020'!$R$11</f>
      </c>
      <c r="D35" s="83">
        <f>'2021'!$R$11</f>
      </c>
      <c r="E35" s="83">
        <f>'2022'!$R$11</f>
      </c>
      <c r="F35" s="83">
        <f>'2023'!$R$11</f>
      </c>
      <c r="G35" s="83">
        <f>'2024'!$R$11</f>
      </c>
      <c r="H35" s="83">
        <f>'2025'!$R$11</f>
      </c>
      <c r="I35" s="83">
        <f>'2026'!R11</f>
      </c>
      <c r="J35" s="83">
        <f>'2027'!R11</f>
      </c>
      <c r="K35" s="83">
        <f>'2028'!$R$11</f>
      </c>
      <c r="L35" s="83">
        <f>'2029'!$R$11</f>
      </c>
      <c r="M35" s="83">
        <f>'2030'!$R$11</f>
      </c>
      <c r="N35" s="83">
        <f>'2031'!$R$11</f>
      </c>
      <c r="O35" s="83">
        <f>'2032'!$R$11</f>
      </c>
      <c r="P35" s="83">
        <f>'2033'!$R$11</f>
      </c>
      <c r="Q35" s="83">
        <f>'2034'!$R$11</f>
      </c>
      <c r="R35" s="83">
        <f>'2035'!$R$11</f>
      </c>
      <c r="S35" s="18"/>
    </row>
    <row r="36" spans="1:19" ht="15">
      <c r="A36" s="79">
        <f>IF(ISBLANK('2023'!A12),"",'2023'!A12)</f>
      </c>
      <c r="B36" s="80" t="s">
        <v>44</v>
      </c>
      <c r="C36" s="56">
        <f>'2020'!$P$12</f>
      </c>
      <c r="D36" s="56">
        <f>'2021'!$P$12</f>
      </c>
      <c r="E36" s="56">
        <f>'2022'!$P$12</f>
      </c>
      <c r="F36" s="56">
        <f>'2023'!$P$12</f>
      </c>
      <c r="G36" s="56">
        <f>'2024'!$P$12</f>
      </c>
      <c r="H36" s="56">
        <f>'2025'!$P$12</f>
      </c>
      <c r="I36" s="56">
        <f>'2026'!P12</f>
      </c>
      <c r="J36" s="56">
        <f>'2027'!P12</f>
      </c>
      <c r="K36" s="56">
        <f>'2028'!$P$12</f>
      </c>
      <c r="L36" s="56">
        <f>'2029'!$P$12</f>
      </c>
      <c r="M36" s="56">
        <f>'2030'!$P$12</f>
      </c>
      <c r="N36" s="56">
        <f>'2031'!$P$12</f>
      </c>
      <c r="O36" s="56">
        <f>'2032'!$P$12</f>
      </c>
      <c r="P36" s="56">
        <f>'2033'!$P$12</f>
      </c>
      <c r="Q36" s="56">
        <f>'2034'!$P$12</f>
      </c>
      <c r="R36" s="56">
        <f>'2035'!$P$12</f>
      </c>
      <c r="S36" s="18"/>
    </row>
    <row r="37" spans="1:19" ht="15.75" thickBot="1">
      <c r="A37" s="48"/>
      <c r="B37" s="82" t="s">
        <v>45</v>
      </c>
      <c r="C37" s="83">
        <f>'2020'!$R$12</f>
      </c>
      <c r="D37" s="83">
        <f>'2021'!$R$12</f>
      </c>
      <c r="E37" s="83">
        <f>'2022'!$R$12</f>
      </c>
      <c r="F37" s="83">
        <f>'2023'!$R$12</f>
      </c>
      <c r="G37" s="83">
        <f>'2024'!$R$12</f>
      </c>
      <c r="H37" s="83">
        <f>'2025'!$R$12</f>
      </c>
      <c r="I37" s="83">
        <f>'2026'!R12</f>
      </c>
      <c r="J37" s="83">
        <f>'2027'!R12</f>
      </c>
      <c r="K37" s="83">
        <f>'2028'!$R$12</f>
      </c>
      <c r="L37" s="83">
        <f>'2029'!$R$12</f>
      </c>
      <c r="M37" s="83">
        <f>'2030'!$R$12</f>
      </c>
      <c r="N37" s="83">
        <f>'2031'!$R$12</f>
      </c>
      <c r="O37" s="83">
        <f>'2032'!$R$12</f>
      </c>
      <c r="P37" s="83">
        <f>'2033'!$R$12</f>
      </c>
      <c r="Q37" s="83">
        <f>'2034'!$R$12</f>
      </c>
      <c r="R37" s="83">
        <f>'2035'!$R$12</f>
      </c>
      <c r="S37" s="18"/>
    </row>
    <row r="38" spans="1:19" ht="15">
      <c r="A38" s="79">
        <f>IF(ISBLANK('2023'!A13),"",'2023'!A13)</f>
      </c>
      <c r="B38" s="80" t="s">
        <v>44</v>
      </c>
      <c r="C38" s="56">
        <f>'2020'!$P$13</f>
      </c>
      <c r="D38" s="56">
        <f>'2021'!$P$13</f>
      </c>
      <c r="E38" s="56">
        <f>'2022'!$P$13</f>
      </c>
      <c r="F38" s="56">
        <f>'2023'!$P$13</f>
      </c>
      <c r="G38" s="56">
        <f>'2024'!$P$13</f>
      </c>
      <c r="H38" s="56">
        <f>'2025'!$P$13</f>
      </c>
      <c r="I38" s="56">
        <f>'2026'!P13</f>
      </c>
      <c r="J38" s="56">
        <f>'2027'!P13</f>
      </c>
      <c r="K38" s="56">
        <f>'2028'!$P$13</f>
      </c>
      <c r="L38" s="56">
        <f>'2029'!$P$13</f>
      </c>
      <c r="M38" s="56">
        <f>'2030'!$P$13</f>
      </c>
      <c r="N38" s="56">
        <f>'2031'!$P$13</f>
      </c>
      <c r="O38" s="56">
        <f>'2032'!$P$13</f>
      </c>
      <c r="P38" s="56">
        <f>'2033'!$P$13</f>
      </c>
      <c r="Q38" s="56">
        <f>'2034'!$P$13</f>
      </c>
      <c r="R38" s="56">
        <f>'2035'!$P$13</f>
      </c>
      <c r="S38" s="18"/>
    </row>
    <row r="39" spans="1:19" ht="15.75" thickBot="1">
      <c r="A39" s="48"/>
      <c r="B39" s="82" t="s">
        <v>45</v>
      </c>
      <c r="C39" s="83">
        <f>'2020'!$R$13</f>
      </c>
      <c r="D39" s="83">
        <f>'2021'!$R$13</f>
      </c>
      <c r="E39" s="83">
        <f>'2022'!$R$13</f>
      </c>
      <c r="F39" s="83">
        <f>'2023'!$R$13</f>
      </c>
      <c r="G39" s="83">
        <f>'2024'!$R$13</f>
      </c>
      <c r="H39" s="83">
        <f>'2025'!$R$13</f>
      </c>
      <c r="I39" s="83">
        <f>'2026'!R13</f>
      </c>
      <c r="J39" s="83">
        <f>'2027'!R13</f>
      </c>
      <c r="K39" s="83">
        <f>'2028'!$R$13</f>
      </c>
      <c r="L39" s="83">
        <f>'2029'!$R$13</f>
      </c>
      <c r="M39" s="83">
        <f>'2030'!$R$13</f>
      </c>
      <c r="N39" s="83">
        <f>'2031'!$R$13</f>
      </c>
      <c r="O39" s="83">
        <f>'2032'!$R$13</f>
      </c>
      <c r="P39" s="83">
        <f>'2033'!$R$13</f>
      </c>
      <c r="Q39" s="83">
        <f>'2034'!$R$13</f>
      </c>
      <c r="R39" s="83">
        <f>'2035'!$R$13</f>
      </c>
      <c r="S39" s="18"/>
    </row>
    <row r="40" spans="1:19" ht="15">
      <c r="A40" s="79">
        <f>IF(ISBLANK('2023'!A14),"",'2023'!A14)</f>
      </c>
      <c r="B40" s="80" t="s">
        <v>44</v>
      </c>
      <c r="C40" s="56">
        <f>'2020'!$P$14</f>
      </c>
      <c r="D40" s="56">
        <f>'2021'!$P$14</f>
      </c>
      <c r="E40" s="56">
        <f>'2022'!$P$14</f>
      </c>
      <c r="F40" s="56">
        <f>'2023'!$P$14</f>
      </c>
      <c r="G40" s="56">
        <f>'2024'!$P$14</f>
      </c>
      <c r="H40" s="56">
        <f>'2025'!$P$14</f>
      </c>
      <c r="I40" s="56">
        <f>'2026'!P14</f>
      </c>
      <c r="J40" s="56">
        <f>'2027'!P14</f>
      </c>
      <c r="K40" s="56">
        <f>'2028'!$P$14</f>
      </c>
      <c r="L40" s="56">
        <f>'2029'!$P$14</f>
      </c>
      <c r="M40" s="56">
        <f>'2030'!$P$14</f>
      </c>
      <c r="N40" s="56">
        <f>'2031'!$P$14</f>
      </c>
      <c r="O40" s="56">
        <f>'2032'!$P$14</f>
      </c>
      <c r="P40" s="56">
        <f>'2033'!$P$14</f>
      </c>
      <c r="Q40" s="56">
        <f>'2034'!$P$14</f>
      </c>
      <c r="R40" s="56">
        <f>'2035'!$P$14</f>
      </c>
      <c r="S40" s="18"/>
    </row>
    <row r="41" spans="1:19" ht="15.75" thickBot="1">
      <c r="A41" s="48"/>
      <c r="B41" s="82" t="s">
        <v>45</v>
      </c>
      <c r="C41" s="83">
        <f>'2020'!$R$14</f>
      </c>
      <c r="D41" s="83">
        <f>'2021'!$R$14</f>
      </c>
      <c r="E41" s="83">
        <f>'2022'!$R$14</f>
      </c>
      <c r="F41" s="83">
        <f>'2023'!$R$14</f>
      </c>
      <c r="G41" s="83">
        <f>'2024'!$R$14</f>
      </c>
      <c r="H41" s="83">
        <f>'2025'!$R$14</f>
      </c>
      <c r="I41" s="83">
        <f>'2026'!R14</f>
      </c>
      <c r="J41" s="83">
        <f>'2027'!R14</f>
      </c>
      <c r="K41" s="83">
        <f>'2028'!$R$14</f>
      </c>
      <c r="L41" s="83">
        <f>'2029'!$R$14</f>
      </c>
      <c r="M41" s="83">
        <f>'2030'!$R$14</f>
      </c>
      <c r="N41" s="83">
        <f>'2031'!$R$14</f>
      </c>
      <c r="O41" s="83">
        <f>'2032'!$R$14</f>
      </c>
      <c r="P41" s="83">
        <f>'2033'!$R$14</f>
      </c>
      <c r="Q41" s="83">
        <f>'2034'!$R$14</f>
      </c>
      <c r="R41" s="83">
        <f>'2035'!$R$14</f>
      </c>
      <c r="S41" s="18"/>
    </row>
    <row r="42" spans="1:19" ht="15">
      <c r="A42" s="79">
        <f>IF(ISBLANK('2023'!A15),"",'2023'!A15)</f>
      </c>
      <c r="B42" s="80" t="s">
        <v>44</v>
      </c>
      <c r="C42" s="56">
        <f>'2020'!$P$15</f>
      </c>
      <c r="D42" s="56">
        <f>'2021'!$P$15</f>
      </c>
      <c r="E42" s="56">
        <f>'2022'!$P$15</f>
      </c>
      <c r="F42" s="56">
        <f>'2023'!$P$15</f>
      </c>
      <c r="G42" s="56">
        <f>'2024'!$P$15</f>
      </c>
      <c r="H42" s="56">
        <f>'2025'!$P$15</f>
      </c>
      <c r="I42" s="56">
        <f>'2026'!$P$15</f>
      </c>
      <c r="J42" s="56">
        <f>'2027'!$P$15</f>
      </c>
      <c r="K42" s="56">
        <f>'2028'!$P$15</f>
      </c>
      <c r="L42" s="56">
        <f>'2029'!$P$15</f>
      </c>
      <c r="M42" s="56">
        <f>'2030'!$P$15</f>
      </c>
      <c r="N42" s="56">
        <f>'2031'!$P$15</f>
      </c>
      <c r="O42" s="56">
        <f>'2032'!$P$15</f>
      </c>
      <c r="P42" s="56">
        <f>'2033'!$P$15</f>
      </c>
      <c r="Q42" s="56">
        <f>'2034'!$P$15</f>
      </c>
      <c r="R42" s="56">
        <f>'2035'!$P$15</f>
      </c>
      <c r="S42" s="18"/>
    </row>
    <row r="43" spans="1:19" ht="15.75" thickBot="1">
      <c r="A43" s="48"/>
      <c r="B43" s="82" t="s">
        <v>45</v>
      </c>
      <c r="C43" s="83">
        <f>'2020'!$R$15</f>
      </c>
      <c r="D43" s="83">
        <f>'2021'!$R$15</f>
      </c>
      <c r="E43" s="83">
        <f>'2022'!$R$15</f>
      </c>
      <c r="F43" s="83">
        <f>'2023'!$R$15</f>
      </c>
      <c r="G43" s="83">
        <f>'2024'!$R$15</f>
      </c>
      <c r="H43" s="83">
        <f>'2025'!$R$15</f>
      </c>
      <c r="I43" s="83">
        <f>'2026'!$R$15</f>
      </c>
      <c r="J43" s="83">
        <f>'2027'!$R$15</f>
      </c>
      <c r="K43" s="83">
        <f>'2028'!$R$15</f>
      </c>
      <c r="L43" s="83">
        <f>'2029'!$R$15</f>
      </c>
      <c r="M43" s="83">
        <f>'2030'!$R$15</f>
      </c>
      <c r="N43" s="83">
        <f>'2031'!$R$15</f>
      </c>
      <c r="O43" s="83">
        <f>'2032'!$R$15</f>
      </c>
      <c r="P43" s="83">
        <f>'2033'!$R$15</f>
      </c>
      <c r="Q43" s="83">
        <f>'2034'!$R$15</f>
      </c>
      <c r="R43" s="83">
        <f>'2035'!$R$15</f>
      </c>
      <c r="S43" s="18"/>
    </row>
    <row r="44" spans="1:19" ht="15">
      <c r="A44" s="79">
        <f>IF(ISBLANK('2023'!A16),"",'2023'!A16)</f>
      </c>
      <c r="B44" s="80" t="s">
        <v>44</v>
      </c>
      <c r="C44" s="56">
        <f>'2020'!$P$16</f>
      </c>
      <c r="D44" s="56">
        <f>'2021'!$P$16</f>
      </c>
      <c r="E44" s="56">
        <f>'2022'!$P$16</f>
      </c>
      <c r="F44" s="56">
        <f>'2023'!$P$16</f>
      </c>
      <c r="G44" s="56">
        <f>'2024'!$P$16</f>
      </c>
      <c r="H44" s="56">
        <f>'2025'!$P$16</f>
      </c>
      <c r="I44" s="56">
        <f>'2026'!$P$16</f>
      </c>
      <c r="J44" s="56">
        <f>'2027'!$P$16</f>
      </c>
      <c r="K44" s="56">
        <f>'2028'!$P$16</f>
      </c>
      <c r="L44" s="56">
        <f>'2029'!$P$16</f>
      </c>
      <c r="M44" s="56">
        <f>'2030'!$P$16</f>
      </c>
      <c r="N44" s="56">
        <f>'2031'!$P$16</f>
      </c>
      <c r="O44" s="56">
        <f>'2032'!$P$16</f>
      </c>
      <c r="P44" s="56">
        <f>'2033'!$P$16</f>
      </c>
      <c r="Q44" s="56">
        <f>'2034'!$P$16</f>
      </c>
      <c r="R44" s="56">
        <f>'2035'!$P$16</f>
      </c>
      <c r="S44" s="18"/>
    </row>
    <row r="45" spans="1:19" ht="15.75" thickBot="1">
      <c r="A45" s="48"/>
      <c r="B45" s="82" t="s">
        <v>45</v>
      </c>
      <c r="C45" s="83">
        <f>'2020'!$R$16</f>
      </c>
      <c r="D45" s="83">
        <f>'2021'!$R$16</f>
      </c>
      <c r="E45" s="83">
        <f>'2022'!$R$16</f>
      </c>
      <c r="F45" s="83">
        <f>'2023'!$R$16</f>
      </c>
      <c r="G45" s="83">
        <f>'2024'!$R$16</f>
      </c>
      <c r="H45" s="83">
        <f>'2025'!$R$16</f>
      </c>
      <c r="I45" s="83">
        <f>'2026'!$R$16</f>
      </c>
      <c r="J45" s="83">
        <f>'2027'!$R$16</f>
      </c>
      <c r="K45" s="83">
        <f>'2028'!$R$16</f>
      </c>
      <c r="L45" s="83">
        <f>'2029'!$R$16</f>
      </c>
      <c r="M45" s="83">
        <f>'2030'!$R$16</f>
      </c>
      <c r="N45" s="83">
        <f>'2031'!$R$16</f>
      </c>
      <c r="O45" s="83">
        <f>'2032'!$R$16</f>
      </c>
      <c r="P45" s="83">
        <f>'2033'!$R$16</f>
      </c>
      <c r="Q45" s="83">
        <f>'2034'!$R$16</f>
      </c>
      <c r="R45" s="83">
        <f>'2035'!$R$16</f>
      </c>
      <c r="S45" s="18"/>
    </row>
    <row r="46" spans="1:19" ht="15">
      <c r="A46" s="79">
        <f>IF(ISBLANK('2023'!A17),"",'2023'!A17)</f>
      </c>
      <c r="B46" s="80" t="s">
        <v>44</v>
      </c>
      <c r="C46" s="56">
        <f>'2020'!$P$17</f>
      </c>
      <c r="D46" s="56">
        <f>'2021'!$P$17</f>
      </c>
      <c r="E46" s="56">
        <f>'2022'!$P$17</f>
      </c>
      <c r="F46" s="56">
        <f>'2023'!$P$17</f>
      </c>
      <c r="G46" s="56">
        <f>'2024'!$P$17</f>
      </c>
      <c r="H46" s="56">
        <f>'2025'!$P$17</f>
      </c>
      <c r="I46" s="56">
        <f>'2026'!$P$17</f>
      </c>
      <c r="J46" s="56">
        <f>'2027'!$P$17</f>
      </c>
      <c r="K46" s="56">
        <f>'2028'!$P$17</f>
      </c>
      <c r="L46" s="56">
        <f>'2029'!$P$17</f>
      </c>
      <c r="M46" s="56">
        <f>'2030'!$P$17</f>
      </c>
      <c r="N46" s="56">
        <f>'2031'!$P$17</f>
      </c>
      <c r="O46" s="56">
        <f>'2032'!$P$17</f>
      </c>
      <c r="P46" s="56">
        <f>'2033'!$P$17</f>
      </c>
      <c r="Q46" s="56">
        <f>'2034'!$P$17</f>
      </c>
      <c r="R46" s="56">
        <f>'2035'!$P$17</f>
      </c>
      <c r="S46" s="18"/>
    </row>
    <row r="47" spans="1:19" ht="15.75" thickBot="1">
      <c r="A47" s="48"/>
      <c r="B47" s="82" t="s">
        <v>45</v>
      </c>
      <c r="C47" s="83">
        <f>'2020'!$R$17</f>
      </c>
      <c r="D47" s="83">
        <f>'2021'!$R$17</f>
      </c>
      <c r="E47" s="83">
        <f>'2022'!$R$17</f>
      </c>
      <c r="F47" s="83">
        <f>'2023'!$R$17</f>
      </c>
      <c r="G47" s="83">
        <f>'2024'!$R$17</f>
      </c>
      <c r="H47" s="83">
        <f>'2025'!$R$17</f>
      </c>
      <c r="I47" s="83">
        <f>'2026'!$R$17</f>
      </c>
      <c r="J47" s="83">
        <f>'2027'!$R$17</f>
      </c>
      <c r="K47" s="83">
        <f>'2028'!$R$17</f>
      </c>
      <c r="L47" s="83">
        <f>'2029'!$R$17</f>
      </c>
      <c r="M47" s="83">
        <f>'2030'!$R$17</f>
      </c>
      <c r="N47" s="83">
        <f>'2031'!$R$17</f>
      </c>
      <c r="O47" s="83">
        <f>'2032'!$R$17</f>
      </c>
      <c r="P47" s="83">
        <f>'2033'!$R$17</f>
      </c>
      <c r="Q47" s="83">
        <f>'2034'!$R$17</f>
      </c>
      <c r="R47" s="83">
        <f>'2035'!$R$17</f>
      </c>
      <c r="S47" s="18"/>
    </row>
    <row r="48" spans="1:19" ht="15">
      <c r="A48" s="79">
        <f>IF(ISBLANK('2023'!A18),"",'2023'!A18)</f>
      </c>
      <c r="B48" s="80" t="s">
        <v>44</v>
      </c>
      <c r="C48" s="56">
        <f>'2020'!$P$18</f>
      </c>
      <c r="D48" s="56">
        <f>'2021'!$P$18</f>
      </c>
      <c r="E48" s="56">
        <f>'2022'!$P$18</f>
      </c>
      <c r="F48" s="56">
        <f>'2023'!$P$18</f>
      </c>
      <c r="G48" s="56">
        <f>'2024'!$P$18</f>
      </c>
      <c r="H48" s="56">
        <f>'2025'!$P$18</f>
      </c>
      <c r="I48" s="56">
        <f>'2026'!$P$18</f>
      </c>
      <c r="J48" s="56">
        <f>'2027'!$P$18</f>
      </c>
      <c r="K48" s="56">
        <f>'2028'!$P$18</f>
      </c>
      <c r="L48" s="56">
        <f>'2029'!$P$18</f>
      </c>
      <c r="M48" s="56">
        <f>'2030'!$P$18</f>
      </c>
      <c r="N48" s="56">
        <f>'2031'!$P$18</f>
      </c>
      <c r="O48" s="56">
        <f>'2032'!$P$18</f>
      </c>
      <c r="P48" s="56">
        <f>'2033'!$P$18</f>
      </c>
      <c r="Q48" s="56">
        <f>'2034'!$P$18</f>
      </c>
      <c r="R48" s="56">
        <f>'2035'!$P$18</f>
      </c>
      <c r="S48" s="18"/>
    </row>
    <row r="49" spans="1:19" ht="15.75" thickBot="1">
      <c r="A49" s="48"/>
      <c r="B49" s="82" t="s">
        <v>45</v>
      </c>
      <c r="C49" s="83">
        <f>'2020'!$R$18</f>
      </c>
      <c r="D49" s="83">
        <f>'2021'!$R$18</f>
      </c>
      <c r="E49" s="83">
        <f>'2022'!$R$18</f>
      </c>
      <c r="F49" s="83">
        <f>'2023'!$R$18</f>
      </c>
      <c r="G49" s="83">
        <f>'2024'!$R$18</f>
      </c>
      <c r="H49" s="83">
        <f>'2025'!$R$18</f>
      </c>
      <c r="I49" s="83">
        <f>'2026'!$R$18</f>
      </c>
      <c r="J49" s="83">
        <f>'2027'!$R$18</f>
      </c>
      <c r="K49" s="83">
        <f>'2028'!$R$18</f>
      </c>
      <c r="L49" s="83">
        <f>'2029'!$R$18</f>
      </c>
      <c r="M49" s="83">
        <f>'2030'!$R$18</f>
      </c>
      <c r="N49" s="83">
        <f>'2031'!$R$18</f>
      </c>
      <c r="O49" s="83">
        <f>'2032'!$R$18</f>
      </c>
      <c r="P49" s="83">
        <f>'2033'!$R$18</f>
      </c>
      <c r="Q49" s="83">
        <f>'2034'!$R$18</f>
      </c>
      <c r="R49" s="83">
        <f>'2035'!$R$18</f>
      </c>
      <c r="S49" s="18"/>
    </row>
    <row r="50" spans="1:19" ht="15">
      <c r="A50" s="79">
        <f>IF(ISBLANK('2023'!A19),"",'2023'!A19)</f>
      </c>
      <c r="B50" s="80" t="s">
        <v>44</v>
      </c>
      <c r="C50" s="56">
        <f>'2020'!$P$19</f>
      </c>
      <c r="D50" s="56">
        <f>'2021'!$P$19</f>
      </c>
      <c r="E50" s="56">
        <f>'2022'!$P$19</f>
      </c>
      <c r="F50" s="56">
        <f>'2023'!$P$19</f>
      </c>
      <c r="G50" s="56">
        <f>'2024'!$P$19</f>
      </c>
      <c r="H50" s="56">
        <f>'2025'!$P$19</f>
      </c>
      <c r="I50" s="56">
        <f>'2026'!$P$19</f>
      </c>
      <c r="J50" s="56">
        <f>'2027'!$P$19</f>
      </c>
      <c r="K50" s="56">
        <f>'2028'!$P$19</f>
      </c>
      <c r="L50" s="56">
        <f>'2029'!$P$19</f>
      </c>
      <c r="M50" s="56">
        <f>'2030'!$P$19</f>
      </c>
      <c r="N50" s="56">
        <f>'2031'!$P$19</f>
      </c>
      <c r="O50" s="56">
        <f>'2032'!$P$19</f>
      </c>
      <c r="P50" s="56">
        <f>'2033'!$P$19</f>
      </c>
      <c r="Q50" s="56">
        <f>'2034'!$P$19</f>
      </c>
      <c r="R50" s="56">
        <f>'2035'!$P$19</f>
      </c>
      <c r="S50" s="18"/>
    </row>
    <row r="51" spans="1:19" ht="15.75" thickBot="1">
      <c r="A51" s="48"/>
      <c r="B51" s="82" t="s">
        <v>45</v>
      </c>
      <c r="C51" s="83">
        <f>'2020'!$R$19</f>
      </c>
      <c r="D51" s="83">
        <f>'2021'!$R$19</f>
      </c>
      <c r="E51" s="83">
        <f>'2022'!$R$19</f>
      </c>
      <c r="F51" s="83">
        <f>'2023'!$R$19</f>
      </c>
      <c r="G51" s="83">
        <f>'2024'!$R$19</f>
      </c>
      <c r="H51" s="83">
        <f>'2025'!$R$19</f>
      </c>
      <c r="I51" s="83">
        <f>'2026'!$R$19</f>
      </c>
      <c r="J51" s="83">
        <f>'2027'!$R$19</f>
      </c>
      <c r="K51" s="83">
        <f>'2028'!$R$19</f>
      </c>
      <c r="L51" s="83">
        <f>'2029'!$R$19</f>
      </c>
      <c r="M51" s="83">
        <f>'2030'!$R$19</f>
      </c>
      <c r="N51" s="83">
        <f>'2031'!$R$19</f>
      </c>
      <c r="O51" s="83">
        <f>'2032'!$R$19</f>
      </c>
      <c r="P51" s="83">
        <f>'2033'!$R$19</f>
      </c>
      <c r="Q51" s="83">
        <f>'2034'!$R$19</f>
      </c>
      <c r="R51" s="83">
        <f>'2035'!$R$19</f>
      </c>
      <c r="S51" s="18"/>
    </row>
    <row r="52" spans="1:19" ht="15">
      <c r="A52" s="79">
        <f>IF(ISBLANK('2023'!A20),"",'2023'!A20)</f>
      </c>
      <c r="B52" s="80" t="s">
        <v>44</v>
      </c>
      <c r="C52" s="56">
        <f>'2020'!$P$20</f>
      </c>
      <c r="D52" s="56">
        <f>'2021'!$P$20</f>
      </c>
      <c r="E52" s="56">
        <f>'2022'!$P$20</f>
      </c>
      <c r="F52" s="56">
        <f>'2023'!$P$20</f>
      </c>
      <c r="G52" s="56">
        <f>'2024'!$P$20</f>
      </c>
      <c r="H52" s="56">
        <f>'2025'!$P$20</f>
      </c>
      <c r="I52" s="56">
        <f>'2026'!$P$20</f>
      </c>
      <c r="J52" s="56">
        <f>'2027'!$P$20</f>
      </c>
      <c r="K52" s="56">
        <f>'2028'!$P$20</f>
      </c>
      <c r="L52" s="56">
        <f>'2029'!$P$20</f>
      </c>
      <c r="M52" s="56">
        <f>'2030'!$P$20</f>
      </c>
      <c r="N52" s="56">
        <f>'2031'!$P$20</f>
      </c>
      <c r="O52" s="56">
        <f>'2032'!$P$20</f>
      </c>
      <c r="P52" s="56">
        <f>'2033'!$P$20</f>
      </c>
      <c r="Q52" s="56">
        <f>'2034'!$P$20</f>
      </c>
      <c r="R52" s="56">
        <f>'2035'!$P$20</f>
      </c>
      <c r="S52" s="18"/>
    </row>
    <row r="53" spans="1:19" ht="15.75" thickBot="1">
      <c r="A53" s="48"/>
      <c r="B53" s="82" t="s">
        <v>45</v>
      </c>
      <c r="C53" s="83">
        <f>'2020'!$R$20</f>
      </c>
      <c r="D53" s="83">
        <f>'2021'!$R$20</f>
      </c>
      <c r="E53" s="83">
        <f>'2022'!$R$20</f>
      </c>
      <c r="F53" s="83">
        <f>'2023'!$R$20</f>
      </c>
      <c r="G53" s="83">
        <f>'2024'!$R$20</f>
      </c>
      <c r="H53" s="83">
        <f>'2025'!$R$20</f>
      </c>
      <c r="I53" s="83">
        <f>'2026'!$R$20</f>
      </c>
      <c r="J53" s="83">
        <f>'2027'!$R$20</f>
      </c>
      <c r="K53" s="83">
        <f>'2028'!$R$20</f>
      </c>
      <c r="L53" s="83">
        <f>'2029'!$R$20</f>
      </c>
      <c r="M53" s="83">
        <f>'2030'!$R$20</f>
      </c>
      <c r="N53" s="83">
        <f>'2031'!$R$20</f>
      </c>
      <c r="O53" s="83">
        <f>'2032'!$R$20</f>
      </c>
      <c r="P53" s="83">
        <f>'2033'!$R$20</f>
      </c>
      <c r="Q53" s="83">
        <f>'2034'!$R$20</f>
      </c>
      <c r="R53" s="83">
        <f>'2035'!$R$20</f>
      </c>
      <c r="S53" s="18"/>
    </row>
    <row r="54" spans="1:19" ht="15">
      <c r="A54" s="79">
        <f>IF(ISBLANK('2023'!A21),"",'2023'!A21)</f>
      </c>
      <c r="B54" s="80" t="s">
        <v>44</v>
      </c>
      <c r="C54" s="56">
        <f>'2020'!$P$21</f>
      </c>
      <c r="D54" s="56">
        <f>'2021'!$P$21</f>
      </c>
      <c r="E54" s="56">
        <f>'2022'!$P$21</f>
      </c>
      <c r="F54" s="56">
        <f>'2023'!$P$21</f>
      </c>
      <c r="G54" s="56">
        <f>'2024'!$P$21</f>
      </c>
      <c r="H54" s="56">
        <f>'2025'!$P$21</f>
      </c>
      <c r="I54" s="56">
        <f>'2026'!$P$21</f>
      </c>
      <c r="J54" s="56">
        <f>'2027'!$P$21</f>
      </c>
      <c r="K54" s="56">
        <f>'2028'!$P$21</f>
      </c>
      <c r="L54" s="56">
        <f>'2029'!$P$21</f>
      </c>
      <c r="M54" s="56">
        <f>'2030'!$P$21</f>
      </c>
      <c r="N54" s="56">
        <f>'2031'!$P$21</f>
      </c>
      <c r="O54" s="56">
        <f>'2032'!$P$21</f>
      </c>
      <c r="P54" s="56">
        <f>'2033'!$P$21</f>
      </c>
      <c r="Q54" s="56">
        <f>'2034'!$P$21</f>
      </c>
      <c r="R54" s="56">
        <f>'2035'!$P$21</f>
      </c>
      <c r="S54" s="18"/>
    </row>
    <row r="55" spans="1:19" ht="15.75" thickBot="1">
      <c r="A55" s="48"/>
      <c r="B55" s="82" t="s">
        <v>45</v>
      </c>
      <c r="C55" s="83">
        <f>'2020'!$R$21</f>
      </c>
      <c r="D55" s="83">
        <f>'2021'!$R$21</f>
      </c>
      <c r="E55" s="83">
        <f>'2022'!$R$21</f>
      </c>
      <c r="F55" s="83">
        <f>'2023'!$R$21</f>
      </c>
      <c r="G55" s="83">
        <f>'2024'!$R$21</f>
      </c>
      <c r="H55" s="83">
        <f>'2025'!$R$21</f>
      </c>
      <c r="I55" s="83">
        <f>'2026'!$R$21</f>
      </c>
      <c r="J55" s="83">
        <f>'2027'!$R$21</f>
      </c>
      <c r="K55" s="83">
        <f>'2028'!$R$21</f>
      </c>
      <c r="L55" s="83">
        <f>'2029'!$R$21</f>
      </c>
      <c r="M55" s="83">
        <f>'2030'!$R$21</f>
      </c>
      <c r="N55" s="83">
        <f>'2031'!$R$21</f>
      </c>
      <c r="O55" s="83">
        <f>'2032'!$R$21</f>
      </c>
      <c r="P55" s="83">
        <f>'2033'!$R$21</f>
      </c>
      <c r="Q55" s="83">
        <f>'2034'!$R$21</f>
      </c>
      <c r="R55" s="83">
        <f>'2035'!$R$21</f>
      </c>
      <c r="S55" s="18"/>
    </row>
    <row r="56" spans="1:19" ht="15">
      <c r="A56" s="79">
        <f>IF(ISBLANK('2023'!A22),"",'2023'!A22)</f>
      </c>
      <c r="B56" s="80" t="s">
        <v>44</v>
      </c>
      <c r="C56" s="56">
        <f>'2020'!$P$22</f>
      </c>
      <c r="D56" s="56">
        <f>'2021'!$P$22</f>
      </c>
      <c r="E56" s="56">
        <f>'2022'!$P$22</f>
      </c>
      <c r="F56" s="56">
        <f>'2023'!$P$22</f>
      </c>
      <c r="G56" s="56">
        <f>'2024'!$P$22</f>
      </c>
      <c r="H56" s="56">
        <f>'2025'!$P$22</f>
      </c>
      <c r="I56" s="56">
        <f>'2026'!$P$22</f>
      </c>
      <c r="J56" s="56">
        <f>'2027'!$P$22</f>
      </c>
      <c r="K56" s="56">
        <f>'2028'!$P$22</f>
      </c>
      <c r="L56" s="56">
        <f>'2029'!$P$22</f>
      </c>
      <c r="M56" s="56">
        <f>'2030'!$P$22</f>
      </c>
      <c r="N56" s="56">
        <f>'2031'!$P$22</f>
      </c>
      <c r="O56" s="56">
        <f>'2032'!$P$22</f>
      </c>
      <c r="P56" s="56">
        <f>'2033'!$P$22</f>
      </c>
      <c r="Q56" s="56">
        <f>'2034'!$P$22</f>
      </c>
      <c r="R56" s="56">
        <f>'2035'!$P$22</f>
      </c>
      <c r="S56" s="18"/>
    </row>
    <row r="57" spans="1:19" ht="15.75" thickBot="1">
      <c r="A57" s="48"/>
      <c r="B57" s="82" t="s">
        <v>45</v>
      </c>
      <c r="C57" s="83">
        <f>'2020'!$R$22</f>
      </c>
      <c r="D57" s="83">
        <f>'2021'!$R$22</f>
      </c>
      <c r="E57" s="83">
        <f>'2022'!$R$22</f>
      </c>
      <c r="F57" s="83">
        <f>'2023'!$R$22</f>
      </c>
      <c r="G57" s="83">
        <f>'2024'!$R$22</f>
      </c>
      <c r="H57" s="83">
        <f>'2025'!$R$22</f>
      </c>
      <c r="I57" s="83">
        <f>'2026'!$R$22</f>
      </c>
      <c r="J57" s="83">
        <f>'2027'!$R$22</f>
      </c>
      <c r="K57" s="83">
        <f>'2028'!$R$22</f>
      </c>
      <c r="L57" s="83">
        <f>'2029'!$R$22</f>
      </c>
      <c r="M57" s="83">
        <f>'2030'!$R$22</f>
      </c>
      <c r="N57" s="83">
        <f>'2031'!$R$22</f>
      </c>
      <c r="O57" s="83">
        <f>'2032'!$R$22</f>
      </c>
      <c r="P57" s="83">
        <f>'2033'!$R$22</f>
      </c>
      <c r="Q57" s="83">
        <f>'2034'!$R$22</f>
      </c>
      <c r="R57" s="83">
        <f>'2035'!$R$22</f>
      </c>
      <c r="S57" s="18"/>
    </row>
    <row r="58" spans="1:19" s="8" customFormat="1" ht="15">
      <c r="A58" s="79">
        <f>IF(ISBLANK('2023'!A23),"",'2023'!A23)</f>
      </c>
      <c r="B58" s="80" t="s">
        <v>44</v>
      </c>
      <c r="C58" s="56">
        <f>'2020'!$P$23</f>
      </c>
      <c r="D58" s="56">
        <f>'2021'!$P$23</f>
      </c>
      <c r="E58" s="56">
        <f>'2022'!$P$23</f>
      </c>
      <c r="F58" s="56">
        <f>'2023'!$P$23</f>
      </c>
      <c r="G58" s="56">
        <f>'2024'!$P$23</f>
      </c>
      <c r="H58" s="56">
        <f>'2025'!$P$23</f>
      </c>
      <c r="I58" s="56">
        <f>'2026'!$P$23</f>
      </c>
      <c r="J58" s="56">
        <f>'2027'!$P$23</f>
      </c>
      <c r="K58" s="56">
        <f>'2028'!$P$23</f>
      </c>
      <c r="L58" s="56">
        <f>'2029'!$P$23</f>
      </c>
      <c r="M58" s="56">
        <f>'2030'!$P$23</f>
      </c>
      <c r="N58" s="56">
        <f>'2031'!$P$23</f>
      </c>
      <c r="O58" s="56">
        <f>'2032'!$P$23</f>
      </c>
      <c r="P58" s="56">
        <f>'2033'!$P$23</f>
      </c>
      <c r="Q58" s="56">
        <f>'2034'!$P$23</f>
      </c>
      <c r="R58" s="56">
        <f>'2035'!$P$23</f>
      </c>
      <c r="S58" s="18"/>
    </row>
    <row r="59" spans="1:19" s="8" customFormat="1" ht="15.75" thickBot="1">
      <c r="A59" s="48"/>
      <c r="B59" s="82" t="s">
        <v>45</v>
      </c>
      <c r="C59" s="83">
        <f>'2020'!$R$23</f>
      </c>
      <c r="D59" s="83">
        <f>'2021'!$R$23</f>
      </c>
      <c r="E59" s="83">
        <f>'2022'!$R$23</f>
      </c>
      <c r="F59" s="83">
        <f>'2023'!$R$23</f>
      </c>
      <c r="G59" s="83">
        <f>'2024'!$R$23</f>
      </c>
      <c r="H59" s="83">
        <f>'2025'!$R$23</f>
      </c>
      <c r="I59" s="83">
        <f>'2026'!$R$23</f>
      </c>
      <c r="J59" s="83">
        <f>'2027'!$R$23</f>
      </c>
      <c r="K59" s="83">
        <f>'2028'!$R$23</f>
      </c>
      <c r="L59" s="83">
        <f>'2029'!$R$23</f>
      </c>
      <c r="M59" s="83">
        <f>'2030'!$R$23</f>
      </c>
      <c r="N59" s="83">
        <f>'2031'!$R$23</f>
      </c>
      <c r="O59" s="83">
        <f>'2032'!$R$23</f>
      </c>
      <c r="P59" s="83">
        <f>'2033'!$R$23</f>
      </c>
      <c r="Q59" s="83">
        <f>'2034'!$R$23</f>
      </c>
      <c r="R59" s="83">
        <f>'2035'!$R$23</f>
      </c>
      <c r="S59" s="18"/>
    </row>
    <row r="60" spans="1:19" s="8" customFormat="1" ht="15">
      <c r="A60" s="79">
        <f>IF(ISBLANK('2023'!A24),"",'2023'!A24)</f>
      </c>
      <c r="B60" s="80" t="s">
        <v>44</v>
      </c>
      <c r="C60" s="56">
        <f>'2020'!$P$24</f>
      </c>
      <c r="D60" s="56">
        <f>'2021'!$P$24</f>
      </c>
      <c r="E60" s="56">
        <f>'2022'!$P$24</f>
      </c>
      <c r="F60" s="56">
        <f>'2023'!$P$24</f>
      </c>
      <c r="G60" s="56">
        <f>'2024'!$P$24</f>
      </c>
      <c r="H60" s="56">
        <f>'2025'!$P$24</f>
      </c>
      <c r="I60" s="56">
        <f>'2026'!$P$24</f>
      </c>
      <c r="J60" s="56">
        <f>'2027'!$P$24</f>
      </c>
      <c r="K60" s="56">
        <f>'2028'!$P$24</f>
      </c>
      <c r="L60" s="56">
        <f>'2029'!$P$24</f>
      </c>
      <c r="M60" s="56">
        <f>'2030'!$P$24</f>
      </c>
      <c r="N60" s="56">
        <f>'2031'!$P$24</f>
      </c>
      <c r="O60" s="56">
        <f>'2032'!$P$24</f>
      </c>
      <c r="P60" s="56">
        <f>'2033'!$P$24</f>
      </c>
      <c r="Q60" s="56">
        <f>'2034'!$P$24</f>
      </c>
      <c r="R60" s="56">
        <f>'2035'!$P$24</f>
      </c>
      <c r="S60" s="18"/>
    </row>
    <row r="61" spans="1:19" s="8" customFormat="1" ht="15.75" thickBot="1">
      <c r="A61" s="48"/>
      <c r="B61" s="82" t="s">
        <v>45</v>
      </c>
      <c r="C61" s="83">
        <f>'2020'!$R$24</f>
      </c>
      <c r="D61" s="83">
        <f>'2021'!$R$24</f>
      </c>
      <c r="E61" s="83">
        <f>'2022'!$R$24</f>
      </c>
      <c r="F61" s="83">
        <f>'2023'!$R$24</f>
      </c>
      <c r="G61" s="83">
        <f>'2024'!$R$24</f>
      </c>
      <c r="H61" s="83">
        <f>'2025'!$R$24</f>
      </c>
      <c r="I61" s="83">
        <f>'2026'!$R$24</f>
      </c>
      <c r="J61" s="83">
        <f>'2027'!$R$24</f>
      </c>
      <c r="K61" s="83">
        <f>'2028'!$R$24</f>
      </c>
      <c r="L61" s="83">
        <f>'2029'!$R$24</f>
      </c>
      <c r="M61" s="83">
        <f>'2030'!$R$24</f>
      </c>
      <c r="N61" s="83">
        <f>'2031'!$R$24</f>
      </c>
      <c r="O61" s="83">
        <f>'2032'!$R$24</f>
      </c>
      <c r="P61" s="83">
        <f>'2033'!$R$24</f>
      </c>
      <c r="Q61" s="83">
        <f>'2034'!$R$24</f>
      </c>
      <c r="R61" s="83">
        <f>'2035'!$R$24</f>
      </c>
      <c r="S61" s="18"/>
    </row>
    <row r="62" spans="1:19" s="8" customFormat="1" ht="15">
      <c r="A62" s="79">
        <f>IF(ISBLANK('2023'!A25),"",'2023'!A25)</f>
      </c>
      <c r="B62" s="80" t="s">
        <v>44</v>
      </c>
      <c r="C62" s="56">
        <f>'2020'!$P$25</f>
      </c>
      <c r="D62" s="56">
        <f>'2021'!$P$25</f>
      </c>
      <c r="E62" s="56">
        <f>'2022'!$P$25</f>
      </c>
      <c r="F62" s="56">
        <f>'2023'!$P$25</f>
      </c>
      <c r="G62" s="56">
        <f>'2024'!$P$25</f>
      </c>
      <c r="H62" s="56">
        <f>'2025'!$P$25</f>
      </c>
      <c r="I62" s="56">
        <f>'2026'!$P$25</f>
      </c>
      <c r="J62" s="56">
        <f>'2027'!$P$25</f>
      </c>
      <c r="K62" s="56">
        <f>'2028'!$P$25</f>
      </c>
      <c r="L62" s="56">
        <f>'2029'!$P$25</f>
      </c>
      <c r="M62" s="56">
        <f>'2030'!$P$25</f>
      </c>
      <c r="N62" s="56">
        <f>'2031'!$P$25</f>
      </c>
      <c r="O62" s="56">
        <f>'2032'!$P$25</f>
      </c>
      <c r="P62" s="56">
        <f>'2033'!$P$25</f>
      </c>
      <c r="Q62" s="56">
        <f>'2034'!$P$25</f>
      </c>
      <c r="R62" s="56">
        <f>'2035'!$P$25</f>
      </c>
      <c r="S62" s="18"/>
    </row>
    <row r="63" spans="1:19" s="8" customFormat="1" ht="15.75" thickBot="1">
      <c r="A63" s="48"/>
      <c r="B63" s="82" t="s">
        <v>45</v>
      </c>
      <c r="C63" s="83">
        <f>'2020'!$R$25</f>
      </c>
      <c r="D63" s="83">
        <f>'2021'!$R$25</f>
      </c>
      <c r="E63" s="83">
        <f>'2022'!$R$25</f>
      </c>
      <c r="F63" s="83">
        <f>'2023'!$R$25</f>
      </c>
      <c r="G63" s="83">
        <f>'2024'!$R$25</f>
      </c>
      <c r="H63" s="83">
        <f>'2025'!$R$25</f>
      </c>
      <c r="I63" s="83">
        <f>'2026'!$R$25</f>
      </c>
      <c r="J63" s="83">
        <f>'2027'!$R$25</f>
      </c>
      <c r="K63" s="83">
        <f>'2028'!$R$25</f>
      </c>
      <c r="L63" s="83">
        <f>'2029'!$R$25</f>
      </c>
      <c r="M63" s="83">
        <f>'2030'!$R$25</f>
      </c>
      <c r="N63" s="83">
        <f>'2031'!$R$25</f>
      </c>
      <c r="O63" s="83">
        <f>'2032'!$R$25</f>
      </c>
      <c r="P63" s="83">
        <f>'2033'!$R$25</f>
      </c>
      <c r="Q63" s="83">
        <f>'2034'!$R$25</f>
      </c>
      <c r="R63" s="83">
        <f>'2035'!$R$25</f>
      </c>
      <c r="S63" s="18"/>
    </row>
    <row r="64" spans="1:19" ht="15">
      <c r="A64" s="79">
        <f>IF(ISBLANK('2023'!A26),"",'2023'!A26)</f>
      </c>
      <c r="B64" s="80" t="s">
        <v>44</v>
      </c>
      <c r="C64" s="56">
        <f>'2020'!$P$26</f>
      </c>
      <c r="D64" s="56">
        <f>'2021'!$P$26</f>
      </c>
      <c r="E64" s="56">
        <f>'2022'!$P$26</f>
      </c>
      <c r="F64" s="56">
        <f>'2023'!$P$26</f>
      </c>
      <c r="G64" s="56">
        <f>'2024'!$P$26</f>
      </c>
      <c r="H64" s="56">
        <f>'2025'!$P$26</f>
      </c>
      <c r="I64" s="56">
        <f>'2026'!$P$26</f>
      </c>
      <c r="J64" s="56">
        <f>'2027'!$P$26</f>
      </c>
      <c r="K64" s="56">
        <f>'2028'!$P$26</f>
      </c>
      <c r="L64" s="56">
        <f>'2029'!$P$26</f>
      </c>
      <c r="M64" s="56">
        <f>'2030'!$P$26</f>
      </c>
      <c r="N64" s="56">
        <f>'2031'!$P$26</f>
      </c>
      <c r="O64" s="56">
        <f>'2032'!$P$26</f>
      </c>
      <c r="P64" s="56">
        <f>'2033'!$P$26</f>
      </c>
      <c r="Q64" s="56">
        <f>'2034'!$P$26</f>
      </c>
      <c r="R64" s="56">
        <f>'2035'!$P$26</f>
      </c>
      <c r="S64" s="18"/>
    </row>
    <row r="65" spans="1:19" ht="15.75" thickBot="1">
      <c r="A65" s="48"/>
      <c r="B65" s="82" t="s">
        <v>45</v>
      </c>
      <c r="C65" s="83">
        <f>'2020'!$R$26</f>
      </c>
      <c r="D65" s="83">
        <f>'2021'!$R$26</f>
      </c>
      <c r="E65" s="83">
        <f>'2022'!$R$26</f>
      </c>
      <c r="F65" s="83">
        <f>'2023'!$R$26</f>
      </c>
      <c r="G65" s="83">
        <f>'2024'!$R$26</f>
      </c>
      <c r="H65" s="83">
        <f>'2025'!$R$26</f>
      </c>
      <c r="I65" s="83">
        <f>'2026'!$R$26</f>
      </c>
      <c r="J65" s="83">
        <f>'2027'!$R$26</f>
      </c>
      <c r="K65" s="83">
        <f>'2028'!$R$26</f>
      </c>
      <c r="L65" s="83">
        <f>'2029'!$R$26</f>
      </c>
      <c r="M65" s="83">
        <f>'2030'!$R$26</f>
      </c>
      <c r="N65" s="83">
        <f>'2031'!$R$26</f>
      </c>
      <c r="O65" s="83">
        <f>'2032'!$R$26</f>
      </c>
      <c r="P65" s="83">
        <f>'2033'!$R$26</f>
      </c>
      <c r="Q65" s="83">
        <f>'2034'!$R$26</f>
      </c>
      <c r="R65" s="83">
        <f>'2035'!$R$26</f>
      </c>
      <c r="S65" s="18"/>
    </row>
    <row r="66" spans="1:19" ht="15">
      <c r="A66" s="81" t="s">
        <v>46</v>
      </c>
      <c r="B66" s="72"/>
      <c r="C66" s="49">
        <f>IF('2020'!$P$27&gt;0,'2020'!$P$27,"")</f>
      </c>
      <c r="D66" s="50">
        <f>IF('2021'!$P$27&gt;0,'2021'!$P$27,"")</f>
      </c>
      <c r="E66" s="50">
        <f>IF('2022'!$P$27&gt;0,'2022'!$P$27,"")</f>
      </c>
      <c r="F66" s="50">
        <f>IF('2023'!$P$27&gt;0,'2023'!$P$27,"")</f>
      </c>
      <c r="G66" s="50">
        <f>IF('2024'!$P$27&gt;0,'2024'!$P$27,"")</f>
      </c>
      <c r="H66" s="50">
        <f>IF('2025'!$P$27&gt;0,'2025'!$P$27,"")</f>
      </c>
      <c r="I66" s="50">
        <f>IF('2026'!$P$27&gt;0,'2026'!$P$27,"")</f>
      </c>
      <c r="J66" s="50">
        <f>IF('2027'!$P$27&gt;0,'2027'!$P$27,"")</f>
      </c>
      <c r="K66" s="50">
        <f>IF('2028'!$P$27&gt;0,'2028'!$P$27,"")</f>
      </c>
      <c r="L66" s="50">
        <f>IF('2029'!$P$27&gt;0,'2029'!$P$27,"")</f>
      </c>
      <c r="M66" s="50">
        <f>IF('2030'!$P$27&gt;0,'2030'!$P$27,"")</f>
      </c>
      <c r="N66" s="50">
        <f>IF('2031'!$P$27&gt;0,'2031'!$P$27,"")</f>
      </c>
      <c r="O66" s="50">
        <f>IF('2032'!$P$27&gt;0,'2032'!$P$27,"")</f>
      </c>
      <c r="P66" s="50">
        <f>IF('2033'!$P$27&gt;0,'2033'!$P$27,"")</f>
      </c>
      <c r="Q66" s="50">
        <f>IF('2034'!$P$27&gt;0,'2034'!$P$27,"")</f>
      </c>
      <c r="R66" s="50">
        <f>IF('2035'!$P$27&gt;0,'2035'!$P$27,"")</f>
      </c>
      <c r="S66" s="18"/>
    </row>
    <row r="67" spans="1:19" ht="15.75" thickBot="1">
      <c r="A67" s="73" t="s">
        <v>47</v>
      </c>
      <c r="B67" s="74"/>
      <c r="C67" s="51">
        <f>'2020'!$R$27</f>
      </c>
      <c r="D67" s="52">
        <f>'2021'!$R$27</f>
      </c>
      <c r="E67" s="52">
        <f>'2022'!$R$27</f>
      </c>
      <c r="F67" s="52">
        <f>'2023'!$R$27</f>
      </c>
      <c r="G67" s="52">
        <f>'2024'!$R$27</f>
      </c>
      <c r="H67" s="52">
        <f>'2025'!$R$27</f>
      </c>
      <c r="I67" s="52">
        <f>'2026'!$R$27</f>
      </c>
      <c r="J67" s="52">
        <f>'2027'!$R$27</f>
      </c>
      <c r="K67" s="52">
        <f>'2028'!$R$27</f>
      </c>
      <c r="L67" s="52">
        <f>'2029'!$R$27</f>
      </c>
      <c r="M67" s="52">
        <f>'2030'!$R$27</f>
      </c>
      <c r="N67" s="52">
        <f>'2031'!$R$27</f>
      </c>
      <c r="O67" s="52">
        <f>'2032'!$R$27</f>
      </c>
      <c r="P67" s="52">
        <f>'2033'!$R$27</f>
      </c>
      <c r="Q67" s="52">
        <f>'2034'!$R$27</f>
      </c>
      <c r="R67" s="52">
        <f>'2035'!$R$27</f>
      </c>
      <c r="S67" s="18"/>
    </row>
    <row r="68" ht="15">
      <c r="S68" s="18"/>
    </row>
    <row r="69" ht="15">
      <c r="S69" s="18"/>
    </row>
    <row r="70" spans="1:19" ht="174.75" customHeight="1">
      <c r="A70" s="70" t="s">
        <v>51</v>
      </c>
      <c r="B70" s="71"/>
      <c r="C70" s="71"/>
      <c r="D70" s="71"/>
      <c r="E70" s="71"/>
      <c r="F70" s="71"/>
      <c r="G70" s="71"/>
      <c r="H70" s="71"/>
      <c r="I70" s="71"/>
      <c r="J70" s="71"/>
      <c r="K70" s="71"/>
      <c r="L70" s="71"/>
      <c r="M70" s="71"/>
      <c r="N70" s="71"/>
      <c r="O70" s="71"/>
      <c r="P70" s="71"/>
      <c r="S70" s="18"/>
    </row>
    <row r="71" ht="15">
      <c r="S71" s="18"/>
    </row>
    <row r="72" ht="15">
      <c r="S72" s="18"/>
    </row>
    <row r="73" ht="15">
      <c r="S73" s="18"/>
    </row>
    <row r="74" ht="15">
      <c r="S74" s="18"/>
    </row>
    <row r="75" ht="15">
      <c r="S75" s="18"/>
    </row>
    <row r="76" ht="15">
      <c r="S76" s="18"/>
    </row>
    <row r="77" ht="15">
      <c r="S77" s="18"/>
    </row>
    <row r="78" ht="15">
      <c r="S78" s="18"/>
    </row>
    <row r="79" ht="15">
      <c r="S79" s="18"/>
    </row>
  </sheetData>
  <sheetProtection/>
  <mergeCells count="4">
    <mergeCell ref="A66:B66"/>
    <mergeCell ref="A67:B67"/>
    <mergeCell ref="A21:R21"/>
    <mergeCell ref="A70:P70"/>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53"/>
  <sheetViews>
    <sheetView zoomScale="80" zoomScaleNormal="80" zoomScalePageLayoutView="0" workbookViewId="0" topLeftCell="A1">
      <selection activeCell="A3" sqref="A3"/>
    </sheetView>
  </sheetViews>
  <sheetFormatPr defaultColWidth="11.421875" defaultRowHeight="15"/>
  <cols>
    <col min="1" max="1" width="31.57421875" style="0" customWidth="1"/>
    <col min="16" max="16" width="19.00390625" style="0" bestFit="1" customWidth="1"/>
    <col min="17" max="17" width="13.57421875" style="0" bestFit="1"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22</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s="8" customFormat="1" ht="15">
      <c r="A41" s="18"/>
      <c r="B41" s="18"/>
      <c r="C41" s="18"/>
      <c r="D41" s="18"/>
      <c r="E41" s="18"/>
      <c r="F41" s="18"/>
      <c r="G41" s="18"/>
      <c r="H41" s="18"/>
      <c r="I41" s="18"/>
      <c r="J41" s="18"/>
      <c r="K41" s="18"/>
      <c r="L41" s="18"/>
      <c r="M41" s="18"/>
      <c r="N41" s="18"/>
      <c r="O41" s="18"/>
      <c r="P41" s="18"/>
      <c r="Q41" s="18"/>
      <c r="R41" s="18"/>
      <c r="S41" s="18"/>
      <c r="T41" s="18"/>
    </row>
    <row r="42" spans="1:20" s="8" customFormat="1" ht="15">
      <c r="A42" s="18"/>
      <c r="B42" s="18"/>
      <c r="C42" s="18"/>
      <c r="D42" s="18"/>
      <c r="E42" s="18"/>
      <c r="F42" s="18"/>
      <c r="G42" s="18"/>
      <c r="H42" s="18"/>
      <c r="I42" s="18"/>
      <c r="J42" s="18"/>
      <c r="K42" s="18"/>
      <c r="L42" s="18"/>
      <c r="M42" s="18"/>
      <c r="N42" s="18"/>
      <c r="O42" s="18"/>
      <c r="P42" s="18"/>
      <c r="Q42" s="18"/>
      <c r="R42" s="18"/>
      <c r="S42" s="18"/>
      <c r="T42" s="18"/>
    </row>
    <row r="43" spans="1:20" s="8" customFormat="1"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54</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T53"/>
  <sheetViews>
    <sheetView zoomScale="80" zoomScaleNormal="80" zoomScalePageLayoutView="0" workbookViewId="0" topLeftCell="A1">
      <selection activeCell="A2" sqref="A2:D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23</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54</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2" sqref="A2:D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24</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54</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2:D2"/>
    <mergeCell ref="P2:R2"/>
    <mergeCell ref="A27:C27"/>
    <mergeCell ref="P30:R30"/>
    <mergeCell ref="A1:R1"/>
    <mergeCell ref="A46:P46"/>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T54"/>
  <sheetViews>
    <sheetView zoomScale="80" zoomScaleNormal="80" zoomScalePageLayoutView="0" workbookViewId="0" topLeftCell="A1">
      <selection activeCell="L37" sqref="L37"/>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25</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29"/>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29"/>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29"/>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29"/>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29"/>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29"/>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29"/>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29"/>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29"/>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29"/>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15">
      <c r="A46" s="18"/>
      <c r="B46" s="18"/>
      <c r="C46" s="18"/>
      <c r="D46" s="18"/>
      <c r="E46" s="18"/>
      <c r="F46" s="18"/>
      <c r="G46" s="18"/>
      <c r="H46" s="18"/>
      <c r="I46" s="18"/>
      <c r="J46" s="18"/>
      <c r="K46" s="18"/>
      <c r="L46" s="18"/>
      <c r="M46" s="18"/>
      <c r="N46" s="18"/>
      <c r="O46" s="18"/>
      <c r="P46" s="18"/>
      <c r="Q46" s="18"/>
      <c r="R46" s="18"/>
      <c r="S46" s="18"/>
      <c r="T46" s="18"/>
    </row>
    <row r="47" spans="1:20" ht="207.75" customHeight="1">
      <c r="A47" s="70" t="s">
        <v>52</v>
      </c>
      <c r="B47" s="71"/>
      <c r="C47" s="71"/>
      <c r="D47" s="71"/>
      <c r="E47" s="71"/>
      <c r="F47" s="71"/>
      <c r="G47" s="71"/>
      <c r="H47" s="71"/>
      <c r="I47" s="71"/>
      <c r="J47" s="71"/>
      <c r="K47" s="71"/>
      <c r="L47" s="71"/>
      <c r="M47" s="71"/>
      <c r="N47" s="71"/>
      <c r="O47" s="71"/>
      <c r="P47" s="71"/>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row r="54" spans="1:20" ht="15">
      <c r="A54" s="18"/>
      <c r="B54" s="18"/>
      <c r="C54" s="18"/>
      <c r="D54" s="18"/>
      <c r="E54" s="18"/>
      <c r="F54" s="18"/>
      <c r="G54" s="18"/>
      <c r="H54" s="18"/>
      <c r="I54" s="18"/>
      <c r="J54" s="18"/>
      <c r="K54" s="18"/>
      <c r="L54" s="18"/>
      <c r="M54" s="18"/>
      <c r="N54" s="18"/>
      <c r="O54" s="18"/>
      <c r="P54" s="18"/>
      <c r="Q54" s="18"/>
      <c r="R54" s="18"/>
      <c r="S54" s="18"/>
      <c r="T54" s="18"/>
    </row>
  </sheetData>
  <sheetProtection/>
  <mergeCells count="6">
    <mergeCell ref="A2:D2"/>
    <mergeCell ref="P2:R2"/>
    <mergeCell ref="A27:C27"/>
    <mergeCell ref="P30:R30"/>
    <mergeCell ref="A1:R1"/>
    <mergeCell ref="A47:P47"/>
  </mergeCells>
  <printOptions/>
  <pageMargins left="0.7" right="0.7" top="0.787401575" bottom="0.7874015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2" sqref="A2:D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26</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P2:R2"/>
    <mergeCell ref="A27:C27"/>
    <mergeCell ref="P30:R30"/>
    <mergeCell ref="A1:R1"/>
    <mergeCell ref="A2:D2"/>
    <mergeCell ref="A46:P46"/>
  </mergeCells>
  <printOptions/>
  <pageMargins left="0.7" right="0.7" top="0.787401575" bottom="0.7874015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2" sqref="A2:D2"/>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27</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A27:C27"/>
    <mergeCell ref="P2:R2"/>
    <mergeCell ref="P30:R30"/>
    <mergeCell ref="A1:R1"/>
    <mergeCell ref="A2:D2"/>
  </mergeCells>
  <printOptions/>
  <pageMargins left="0.7" right="0.7" top="0.787401575" bottom="0.7874015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0" tint="-0.1499900072813034"/>
  </sheetPr>
  <dimension ref="A1:T53"/>
  <sheetViews>
    <sheetView zoomScale="80" zoomScaleNormal="80" zoomScalePageLayoutView="0" workbookViewId="0" topLeftCell="A1">
      <selection activeCell="A7" sqref="A7"/>
    </sheetView>
  </sheetViews>
  <sheetFormatPr defaultColWidth="11.421875" defaultRowHeight="15"/>
  <cols>
    <col min="1" max="1" width="31.57421875" style="8" customWidth="1"/>
    <col min="2" max="15" width="11.421875" style="8" customWidth="1"/>
    <col min="16" max="16" width="19.00390625" style="8" bestFit="1" customWidth="1"/>
    <col min="17" max="17" width="13.57421875" style="8" bestFit="1" customWidth="1"/>
    <col min="18" max="16384" width="11.421875" style="8" customWidth="1"/>
  </cols>
  <sheetData>
    <row r="1" spans="1:20" ht="141" customHeight="1">
      <c r="A1" s="59"/>
      <c r="B1" s="59"/>
      <c r="C1" s="59"/>
      <c r="D1" s="59"/>
      <c r="E1" s="59"/>
      <c r="F1" s="59"/>
      <c r="G1" s="59"/>
      <c r="H1" s="59"/>
      <c r="I1" s="59"/>
      <c r="J1" s="59"/>
      <c r="K1" s="59"/>
      <c r="L1" s="59"/>
      <c r="M1" s="59"/>
      <c r="N1" s="59"/>
      <c r="O1" s="59"/>
      <c r="P1" s="59"/>
      <c r="Q1" s="59"/>
      <c r="R1" s="59"/>
      <c r="S1" s="18"/>
      <c r="T1" s="18"/>
    </row>
    <row r="2" spans="1:20" ht="27" customHeight="1">
      <c r="A2" s="76" t="s">
        <v>55</v>
      </c>
      <c r="B2" s="77"/>
      <c r="C2" s="77"/>
      <c r="D2" s="77"/>
      <c r="E2" s="9"/>
      <c r="F2" s="9"/>
      <c r="G2" s="9"/>
      <c r="H2" s="9"/>
      <c r="I2" s="9"/>
      <c r="J2" s="9"/>
      <c r="K2" s="9"/>
      <c r="L2" s="9"/>
      <c r="M2" s="9"/>
      <c r="N2" s="9"/>
      <c r="O2" s="9"/>
      <c r="P2" s="62" t="s">
        <v>30</v>
      </c>
      <c r="Q2" s="63"/>
      <c r="R2" s="64"/>
      <c r="S2" s="18"/>
      <c r="T2" s="18"/>
    </row>
    <row r="3" spans="1:20" ht="15.75">
      <c r="A3" s="10"/>
      <c r="B3" s="11"/>
      <c r="C3" s="12"/>
      <c r="D3" s="12"/>
      <c r="E3" s="12"/>
      <c r="F3" s="12"/>
      <c r="G3" s="12"/>
      <c r="H3" s="12"/>
      <c r="I3" s="12"/>
      <c r="J3" s="12"/>
      <c r="K3" s="12"/>
      <c r="L3" s="12"/>
      <c r="M3" s="12"/>
      <c r="N3" s="12"/>
      <c r="O3" s="12"/>
      <c r="P3" s="13"/>
      <c r="Q3" s="14"/>
      <c r="R3" s="14"/>
      <c r="S3" s="18"/>
      <c r="T3" s="18"/>
    </row>
    <row r="4" spans="1:20" ht="15.75" thickBot="1">
      <c r="A4" s="15"/>
      <c r="B4" s="15"/>
      <c r="C4" s="9"/>
      <c r="D4" s="9"/>
      <c r="E4" s="9"/>
      <c r="F4" s="9"/>
      <c r="G4" s="9"/>
      <c r="H4" s="9"/>
      <c r="I4" s="9"/>
      <c r="J4" s="9"/>
      <c r="K4" s="9"/>
      <c r="L4" s="9"/>
      <c r="M4" s="9"/>
      <c r="N4" s="9"/>
      <c r="O4" s="9"/>
      <c r="P4" s="9"/>
      <c r="Q4" s="9"/>
      <c r="R4" s="9"/>
      <c r="S4" s="18"/>
      <c r="T4" s="18"/>
    </row>
    <row r="5" spans="1:20" ht="45.75" thickBot="1">
      <c r="A5" s="22" t="s">
        <v>0</v>
      </c>
      <c r="B5" s="23" t="s">
        <v>19</v>
      </c>
      <c r="C5" s="24" t="s">
        <v>28</v>
      </c>
      <c r="D5" s="25" t="s">
        <v>5</v>
      </c>
      <c r="E5" s="25" t="s">
        <v>6</v>
      </c>
      <c r="F5" s="25" t="s">
        <v>34</v>
      </c>
      <c r="G5" s="25" t="s">
        <v>35</v>
      </c>
      <c r="H5" s="25" t="s">
        <v>1</v>
      </c>
      <c r="I5" s="25" t="s">
        <v>36</v>
      </c>
      <c r="J5" s="25" t="s">
        <v>37</v>
      </c>
      <c r="K5" s="25" t="s">
        <v>42</v>
      </c>
      <c r="L5" s="25" t="s">
        <v>38</v>
      </c>
      <c r="M5" s="25" t="s">
        <v>39</v>
      </c>
      <c r="N5" s="25" t="s">
        <v>40</v>
      </c>
      <c r="O5" s="25" t="s">
        <v>41</v>
      </c>
      <c r="P5" s="22" t="s">
        <v>2</v>
      </c>
      <c r="Q5" s="22" t="s">
        <v>3</v>
      </c>
      <c r="R5" s="24" t="s">
        <v>20</v>
      </c>
      <c r="S5" s="18"/>
      <c r="T5" s="18"/>
    </row>
    <row r="6" spans="1:20" ht="15">
      <c r="A6" s="29"/>
      <c r="B6" s="30"/>
      <c r="C6" s="31"/>
      <c r="D6" s="19"/>
      <c r="E6" s="19"/>
      <c r="F6" s="19"/>
      <c r="G6" s="19"/>
      <c r="H6" s="19"/>
      <c r="I6" s="19"/>
      <c r="J6" s="19"/>
      <c r="K6" s="19"/>
      <c r="L6" s="19"/>
      <c r="M6" s="19"/>
      <c r="N6" s="19"/>
      <c r="O6" s="19"/>
      <c r="P6" s="38">
        <f aca="true" t="shared" si="0" ref="P6:P13">IF(SUM(D6:O6)&gt;0,SUM(D6:O6),"")</f>
      </c>
      <c r="Q6" s="39"/>
      <c r="R6" s="1">
        <f>IF(Q6&gt;0,P6/Q6,"")</f>
      </c>
      <c r="S6" s="18"/>
      <c r="T6" s="18"/>
    </row>
    <row r="7" spans="1:20" ht="15">
      <c r="A7" s="32"/>
      <c r="B7" s="33"/>
      <c r="C7" s="34"/>
      <c r="D7" s="20"/>
      <c r="E7" s="20"/>
      <c r="F7" s="20"/>
      <c r="G7" s="20"/>
      <c r="H7" s="20"/>
      <c r="I7" s="20"/>
      <c r="J7" s="20"/>
      <c r="K7" s="20"/>
      <c r="L7" s="20"/>
      <c r="M7" s="20"/>
      <c r="N7" s="20"/>
      <c r="O7" s="20"/>
      <c r="P7" s="38">
        <f t="shared" si="0"/>
      </c>
      <c r="Q7" s="40"/>
      <c r="R7" s="1">
        <f aca="true" t="shared" si="1" ref="R7:R27">IF(Q7&gt;0,P7/Q7,"")</f>
      </c>
      <c r="S7" s="18"/>
      <c r="T7" s="18"/>
    </row>
    <row r="8" spans="1:20" ht="15">
      <c r="A8" s="32"/>
      <c r="B8" s="33"/>
      <c r="C8" s="34"/>
      <c r="D8" s="20"/>
      <c r="E8" s="20"/>
      <c r="F8" s="20"/>
      <c r="G8" s="20"/>
      <c r="H8" s="20"/>
      <c r="I8" s="20"/>
      <c r="J8" s="20"/>
      <c r="K8" s="20"/>
      <c r="L8" s="20"/>
      <c r="M8" s="20"/>
      <c r="N8" s="20"/>
      <c r="O8" s="20"/>
      <c r="P8" s="38">
        <f t="shared" si="0"/>
      </c>
      <c r="Q8" s="40"/>
      <c r="R8" s="1">
        <f t="shared" si="1"/>
      </c>
      <c r="S8" s="18"/>
      <c r="T8" s="18"/>
    </row>
    <row r="9" spans="1:20" ht="15">
      <c r="A9" s="32"/>
      <c r="B9" s="33"/>
      <c r="C9" s="34"/>
      <c r="D9" s="20"/>
      <c r="E9" s="20"/>
      <c r="F9" s="20"/>
      <c r="G9" s="20"/>
      <c r="H9" s="20"/>
      <c r="I9" s="20"/>
      <c r="J9" s="20"/>
      <c r="K9" s="20"/>
      <c r="L9" s="20"/>
      <c r="M9" s="20"/>
      <c r="N9" s="20"/>
      <c r="O9" s="20"/>
      <c r="P9" s="38">
        <f t="shared" si="0"/>
      </c>
      <c r="Q9" s="40"/>
      <c r="R9" s="1">
        <f t="shared" si="1"/>
      </c>
      <c r="S9" s="18"/>
      <c r="T9" s="18"/>
    </row>
    <row r="10" spans="1:20" ht="15">
      <c r="A10" s="32"/>
      <c r="B10" s="33"/>
      <c r="C10" s="34"/>
      <c r="D10" s="20"/>
      <c r="E10" s="20"/>
      <c r="F10" s="20"/>
      <c r="G10" s="20"/>
      <c r="H10" s="20"/>
      <c r="I10" s="20"/>
      <c r="J10" s="20"/>
      <c r="K10" s="20"/>
      <c r="L10" s="20"/>
      <c r="M10" s="20"/>
      <c r="N10" s="20"/>
      <c r="O10" s="20"/>
      <c r="P10" s="38">
        <f t="shared" si="0"/>
      </c>
      <c r="Q10" s="40"/>
      <c r="R10" s="1">
        <f t="shared" si="1"/>
      </c>
      <c r="S10" s="18"/>
      <c r="T10" s="18"/>
    </row>
    <row r="11" spans="1:20" ht="15">
      <c r="A11" s="32"/>
      <c r="B11" s="33"/>
      <c r="C11" s="34"/>
      <c r="D11" s="20"/>
      <c r="E11" s="20"/>
      <c r="F11" s="20"/>
      <c r="G11" s="20"/>
      <c r="H11" s="20"/>
      <c r="I11" s="20"/>
      <c r="J11" s="20"/>
      <c r="K11" s="20"/>
      <c r="L11" s="20"/>
      <c r="M11" s="20"/>
      <c r="N11" s="20"/>
      <c r="O11" s="20"/>
      <c r="P11" s="38">
        <f t="shared" si="0"/>
      </c>
      <c r="Q11" s="40"/>
      <c r="R11" s="1">
        <f t="shared" si="1"/>
      </c>
      <c r="S11" s="18"/>
      <c r="T11" s="18"/>
    </row>
    <row r="12" spans="1:20" ht="15">
      <c r="A12" s="32"/>
      <c r="B12" s="33"/>
      <c r="C12" s="34"/>
      <c r="D12" s="20"/>
      <c r="E12" s="20"/>
      <c r="F12" s="20"/>
      <c r="G12" s="20"/>
      <c r="H12" s="20"/>
      <c r="I12" s="20"/>
      <c r="J12" s="20"/>
      <c r="K12" s="20"/>
      <c r="L12" s="20"/>
      <c r="M12" s="20"/>
      <c r="N12" s="20"/>
      <c r="O12" s="20"/>
      <c r="P12" s="38">
        <f t="shared" si="0"/>
      </c>
      <c r="Q12" s="40"/>
      <c r="R12" s="1">
        <f t="shared" si="1"/>
      </c>
      <c r="S12" s="18"/>
      <c r="T12" s="18"/>
    </row>
    <row r="13" spans="1:20" ht="15">
      <c r="A13" s="32"/>
      <c r="B13" s="33"/>
      <c r="C13" s="34"/>
      <c r="D13" s="20"/>
      <c r="E13" s="20"/>
      <c r="F13" s="20"/>
      <c r="G13" s="20"/>
      <c r="H13" s="20"/>
      <c r="I13" s="20"/>
      <c r="J13" s="20"/>
      <c r="K13" s="20"/>
      <c r="L13" s="20"/>
      <c r="M13" s="20"/>
      <c r="N13" s="20"/>
      <c r="O13" s="20"/>
      <c r="P13" s="38">
        <f t="shared" si="0"/>
      </c>
      <c r="Q13" s="40"/>
      <c r="R13" s="1">
        <f t="shared" si="1"/>
      </c>
      <c r="S13" s="18"/>
      <c r="T13" s="18"/>
    </row>
    <row r="14" spans="1:20" ht="15">
      <c r="A14" s="32"/>
      <c r="B14" s="33"/>
      <c r="C14" s="34"/>
      <c r="D14" s="20"/>
      <c r="E14" s="20"/>
      <c r="F14" s="20"/>
      <c r="G14" s="20"/>
      <c r="H14" s="20"/>
      <c r="I14" s="20"/>
      <c r="J14" s="20"/>
      <c r="K14" s="20"/>
      <c r="L14" s="20"/>
      <c r="M14" s="20"/>
      <c r="N14" s="20"/>
      <c r="O14" s="20"/>
      <c r="P14" s="38">
        <f>IF(SUM(D14:O14)&gt;0,SUM(D14:O14),"")</f>
      </c>
      <c r="Q14" s="40"/>
      <c r="R14" s="1">
        <f t="shared" si="1"/>
      </c>
      <c r="S14" s="18"/>
      <c r="T14" s="18"/>
    </row>
    <row r="15" spans="1:20" ht="15">
      <c r="A15" s="32"/>
      <c r="B15" s="33"/>
      <c r="C15" s="34"/>
      <c r="D15" s="20"/>
      <c r="E15" s="20"/>
      <c r="F15" s="20"/>
      <c r="G15" s="20"/>
      <c r="H15" s="20"/>
      <c r="I15" s="20"/>
      <c r="J15" s="20"/>
      <c r="K15" s="20"/>
      <c r="L15" s="20"/>
      <c r="M15" s="20"/>
      <c r="N15" s="20"/>
      <c r="O15" s="20"/>
      <c r="P15" s="38">
        <f aca="true" t="shared" si="2" ref="P15:P26">IF(SUM(D15:O15)&gt;0,SUM(D15:O15),"")</f>
      </c>
      <c r="Q15" s="40"/>
      <c r="R15" s="1">
        <f t="shared" si="1"/>
      </c>
      <c r="S15" s="18"/>
      <c r="T15" s="18"/>
    </row>
    <row r="16" spans="1:20" ht="15">
      <c r="A16" s="32"/>
      <c r="B16" s="33"/>
      <c r="C16" s="34"/>
      <c r="D16" s="20"/>
      <c r="E16" s="20"/>
      <c r="F16" s="20"/>
      <c r="G16" s="20"/>
      <c r="H16" s="20"/>
      <c r="I16" s="20"/>
      <c r="J16" s="20"/>
      <c r="K16" s="20"/>
      <c r="L16" s="20"/>
      <c r="M16" s="20"/>
      <c r="N16" s="20"/>
      <c r="O16" s="20"/>
      <c r="P16" s="38">
        <f t="shared" si="2"/>
      </c>
      <c r="Q16" s="40"/>
      <c r="R16" s="1">
        <f t="shared" si="1"/>
      </c>
      <c r="S16" s="18"/>
      <c r="T16" s="18"/>
    </row>
    <row r="17" spans="1:20" ht="15">
      <c r="A17" s="32"/>
      <c r="B17" s="33"/>
      <c r="C17" s="34"/>
      <c r="D17" s="20"/>
      <c r="E17" s="20"/>
      <c r="F17" s="20"/>
      <c r="G17" s="20"/>
      <c r="H17" s="20"/>
      <c r="I17" s="20"/>
      <c r="J17" s="20"/>
      <c r="K17" s="20"/>
      <c r="L17" s="20"/>
      <c r="M17" s="20"/>
      <c r="N17" s="20"/>
      <c r="O17" s="20"/>
      <c r="P17" s="38">
        <f t="shared" si="2"/>
      </c>
      <c r="Q17" s="40"/>
      <c r="R17" s="1">
        <f t="shared" si="1"/>
      </c>
      <c r="S17" s="18"/>
      <c r="T17" s="18"/>
    </row>
    <row r="18" spans="1:20" ht="15">
      <c r="A18" s="32"/>
      <c r="B18" s="33"/>
      <c r="C18" s="34"/>
      <c r="D18" s="20"/>
      <c r="E18" s="20"/>
      <c r="F18" s="20"/>
      <c r="G18" s="20"/>
      <c r="H18" s="20"/>
      <c r="I18" s="20"/>
      <c r="J18" s="20"/>
      <c r="K18" s="20"/>
      <c r="L18" s="20"/>
      <c r="M18" s="20"/>
      <c r="N18" s="20"/>
      <c r="O18" s="20"/>
      <c r="P18" s="38">
        <f t="shared" si="2"/>
      </c>
      <c r="Q18" s="40"/>
      <c r="R18" s="1">
        <f t="shared" si="1"/>
      </c>
      <c r="S18" s="18"/>
      <c r="T18" s="18"/>
    </row>
    <row r="19" spans="1:20" ht="15">
      <c r="A19" s="32"/>
      <c r="B19" s="33"/>
      <c r="C19" s="34"/>
      <c r="D19" s="20"/>
      <c r="E19" s="20"/>
      <c r="F19" s="20"/>
      <c r="G19" s="20"/>
      <c r="H19" s="20"/>
      <c r="I19" s="20"/>
      <c r="J19" s="20"/>
      <c r="K19" s="20"/>
      <c r="L19" s="20"/>
      <c r="M19" s="20"/>
      <c r="N19" s="20"/>
      <c r="O19" s="20"/>
      <c r="P19" s="38">
        <f t="shared" si="2"/>
      </c>
      <c r="Q19" s="40"/>
      <c r="R19" s="1">
        <f t="shared" si="1"/>
      </c>
      <c r="S19" s="18"/>
      <c r="T19" s="18"/>
    </row>
    <row r="20" spans="1:20" ht="15">
      <c r="A20" s="32"/>
      <c r="B20" s="33"/>
      <c r="C20" s="34"/>
      <c r="D20" s="20"/>
      <c r="E20" s="20"/>
      <c r="F20" s="20"/>
      <c r="G20" s="20"/>
      <c r="H20" s="20"/>
      <c r="I20" s="20"/>
      <c r="J20" s="20"/>
      <c r="K20" s="20"/>
      <c r="L20" s="20"/>
      <c r="M20" s="20"/>
      <c r="N20" s="20"/>
      <c r="O20" s="20"/>
      <c r="P20" s="38">
        <f t="shared" si="2"/>
      </c>
      <c r="Q20" s="40"/>
      <c r="R20" s="1">
        <f t="shared" si="1"/>
      </c>
      <c r="S20" s="18"/>
      <c r="T20" s="18"/>
    </row>
    <row r="21" spans="1:20" ht="15">
      <c r="A21" s="32"/>
      <c r="B21" s="33"/>
      <c r="C21" s="34"/>
      <c r="D21" s="20"/>
      <c r="E21" s="20"/>
      <c r="F21" s="20"/>
      <c r="G21" s="20"/>
      <c r="H21" s="20"/>
      <c r="I21" s="20"/>
      <c r="J21" s="20"/>
      <c r="K21" s="20"/>
      <c r="L21" s="20"/>
      <c r="M21" s="20"/>
      <c r="N21" s="20"/>
      <c r="O21" s="20"/>
      <c r="P21" s="38">
        <f t="shared" si="2"/>
      </c>
      <c r="Q21" s="40"/>
      <c r="R21" s="1">
        <f t="shared" si="1"/>
      </c>
      <c r="S21" s="18"/>
      <c r="T21" s="18"/>
    </row>
    <row r="22" spans="1:20" ht="15">
      <c r="A22" s="32"/>
      <c r="B22" s="33"/>
      <c r="C22" s="34"/>
      <c r="D22" s="20"/>
      <c r="E22" s="20"/>
      <c r="F22" s="20"/>
      <c r="G22" s="20"/>
      <c r="H22" s="20"/>
      <c r="I22" s="20"/>
      <c r="J22" s="20"/>
      <c r="K22" s="20"/>
      <c r="L22" s="20"/>
      <c r="M22" s="20"/>
      <c r="N22" s="20"/>
      <c r="O22" s="20"/>
      <c r="P22" s="38">
        <f t="shared" si="2"/>
      </c>
      <c r="Q22" s="40"/>
      <c r="R22" s="1">
        <f t="shared" si="1"/>
      </c>
      <c r="S22" s="18"/>
      <c r="T22" s="18"/>
    </row>
    <row r="23" spans="1:20" ht="15">
      <c r="A23" s="32"/>
      <c r="B23" s="33"/>
      <c r="C23" s="34"/>
      <c r="D23" s="20"/>
      <c r="E23" s="20"/>
      <c r="F23" s="20"/>
      <c r="G23" s="20"/>
      <c r="H23" s="20"/>
      <c r="I23" s="20"/>
      <c r="J23" s="20"/>
      <c r="K23" s="20"/>
      <c r="L23" s="20"/>
      <c r="M23" s="20"/>
      <c r="N23" s="20"/>
      <c r="O23" s="20"/>
      <c r="P23" s="38">
        <f t="shared" si="2"/>
      </c>
      <c r="Q23" s="40"/>
      <c r="R23" s="1">
        <f t="shared" si="1"/>
      </c>
      <c r="S23" s="18"/>
      <c r="T23" s="18"/>
    </row>
    <row r="24" spans="1:20" ht="15">
      <c r="A24" s="32"/>
      <c r="B24" s="33"/>
      <c r="C24" s="34"/>
      <c r="D24" s="20"/>
      <c r="E24" s="20"/>
      <c r="F24" s="20"/>
      <c r="G24" s="20"/>
      <c r="H24" s="20"/>
      <c r="I24" s="20"/>
      <c r="J24" s="20"/>
      <c r="K24" s="20"/>
      <c r="L24" s="20"/>
      <c r="M24" s="20"/>
      <c r="N24" s="20"/>
      <c r="O24" s="20"/>
      <c r="P24" s="38">
        <f t="shared" si="2"/>
      </c>
      <c r="Q24" s="40"/>
      <c r="R24" s="1">
        <f t="shared" si="1"/>
      </c>
      <c r="S24" s="18"/>
      <c r="T24" s="18"/>
    </row>
    <row r="25" spans="1:20" ht="15">
      <c r="A25" s="32"/>
      <c r="B25" s="33"/>
      <c r="C25" s="34"/>
      <c r="D25" s="20"/>
      <c r="E25" s="20"/>
      <c r="F25" s="20"/>
      <c r="G25" s="20"/>
      <c r="H25" s="20"/>
      <c r="I25" s="20"/>
      <c r="J25" s="20"/>
      <c r="K25" s="20"/>
      <c r="L25" s="20"/>
      <c r="M25" s="20"/>
      <c r="N25" s="20"/>
      <c r="O25" s="20"/>
      <c r="P25" s="38">
        <f t="shared" si="2"/>
      </c>
      <c r="Q25" s="40"/>
      <c r="R25" s="1">
        <f t="shared" si="1"/>
      </c>
      <c r="S25" s="18"/>
      <c r="T25" s="18"/>
    </row>
    <row r="26" spans="1:20" ht="15.75" thickBot="1">
      <c r="A26" s="35"/>
      <c r="B26" s="36"/>
      <c r="C26" s="37"/>
      <c r="D26" s="21"/>
      <c r="E26" s="21"/>
      <c r="F26" s="21"/>
      <c r="G26" s="21"/>
      <c r="H26" s="21"/>
      <c r="I26" s="21"/>
      <c r="J26" s="21"/>
      <c r="K26" s="21"/>
      <c r="L26" s="21"/>
      <c r="M26" s="21"/>
      <c r="N26" s="21"/>
      <c r="O26" s="21"/>
      <c r="P26" s="38">
        <f t="shared" si="2"/>
      </c>
      <c r="Q26" s="41"/>
      <c r="R26" s="1">
        <f t="shared" si="1"/>
      </c>
      <c r="S26" s="18"/>
      <c r="T26" s="18"/>
    </row>
    <row r="27" spans="1:20" ht="15.75" thickBot="1">
      <c r="A27" s="65" t="s">
        <v>4</v>
      </c>
      <c r="B27" s="66"/>
      <c r="C27" s="67"/>
      <c r="D27" s="26">
        <f>SUM(D6:D26)</f>
        <v>0</v>
      </c>
      <c r="E27" s="26">
        <f aca="true" t="shared" si="3" ref="E27:Q27">SUM(E6:E26)</f>
        <v>0</v>
      </c>
      <c r="F27" s="26">
        <f t="shared" si="3"/>
        <v>0</v>
      </c>
      <c r="G27" s="26">
        <f t="shared" si="3"/>
        <v>0</v>
      </c>
      <c r="H27" s="26">
        <f t="shared" si="3"/>
        <v>0</v>
      </c>
      <c r="I27" s="26">
        <f t="shared" si="3"/>
        <v>0</v>
      </c>
      <c r="J27" s="26">
        <f t="shared" si="3"/>
        <v>0</v>
      </c>
      <c r="K27" s="26">
        <f t="shared" si="3"/>
        <v>0</v>
      </c>
      <c r="L27" s="26">
        <f t="shared" si="3"/>
        <v>0</v>
      </c>
      <c r="M27" s="26">
        <f t="shared" si="3"/>
        <v>0</v>
      </c>
      <c r="N27" s="26">
        <f t="shared" si="3"/>
        <v>0</v>
      </c>
      <c r="O27" s="26">
        <f t="shared" si="3"/>
        <v>0</v>
      </c>
      <c r="P27" s="27">
        <f t="shared" si="3"/>
        <v>0</v>
      </c>
      <c r="Q27" s="26">
        <f t="shared" si="3"/>
        <v>0</v>
      </c>
      <c r="R27" s="28">
        <f t="shared" si="1"/>
      </c>
      <c r="S27" s="18"/>
      <c r="T27" s="18"/>
    </row>
    <row r="28" spans="1:20" ht="15">
      <c r="A28" s="9"/>
      <c r="B28" s="9"/>
      <c r="C28" s="9"/>
      <c r="D28" s="9"/>
      <c r="E28" s="9"/>
      <c r="F28" s="9"/>
      <c r="G28" s="9"/>
      <c r="H28" s="9"/>
      <c r="I28" s="9"/>
      <c r="J28" s="9"/>
      <c r="K28" s="9"/>
      <c r="L28" s="9"/>
      <c r="M28" s="9"/>
      <c r="N28" s="9"/>
      <c r="O28" s="9"/>
      <c r="P28" s="9"/>
      <c r="Q28" s="9"/>
      <c r="R28" s="9"/>
      <c r="S28" s="18"/>
      <c r="T28" s="18"/>
    </row>
    <row r="29" spans="1:20" ht="15">
      <c r="A29" s="9"/>
      <c r="B29" s="9"/>
      <c r="C29" s="9"/>
      <c r="D29" s="9"/>
      <c r="E29" s="9"/>
      <c r="F29" s="9"/>
      <c r="G29" s="9"/>
      <c r="H29" s="9"/>
      <c r="I29" s="9"/>
      <c r="J29" s="9"/>
      <c r="K29" s="9"/>
      <c r="L29" s="9"/>
      <c r="M29" s="9"/>
      <c r="N29" s="9"/>
      <c r="O29" s="9"/>
      <c r="P29" s="9"/>
      <c r="Q29" s="9"/>
      <c r="R29" s="9"/>
      <c r="S29" s="18"/>
      <c r="T29" s="18"/>
    </row>
    <row r="30" spans="1:20" ht="18.75">
      <c r="A30" s="16" t="s">
        <v>21</v>
      </c>
      <c r="B30" s="42"/>
      <c r="C30" s="42"/>
      <c r="D30" s="42"/>
      <c r="E30" s="42"/>
      <c r="F30" s="42"/>
      <c r="G30" s="42"/>
      <c r="H30" s="42"/>
      <c r="I30" s="42"/>
      <c r="J30" s="42"/>
      <c r="K30" s="42"/>
      <c r="L30" s="42"/>
      <c r="M30" s="42"/>
      <c r="N30" s="12"/>
      <c r="O30" s="12"/>
      <c r="P30" s="62" t="s">
        <v>30</v>
      </c>
      <c r="Q30" s="63"/>
      <c r="R30" s="64"/>
      <c r="S30" s="18"/>
      <c r="T30" s="18"/>
    </row>
    <row r="31" spans="1:20" ht="15.75">
      <c r="A31" s="43"/>
      <c r="B31" s="42"/>
      <c r="C31" s="42"/>
      <c r="D31" s="42"/>
      <c r="E31" s="42"/>
      <c r="F31" s="42"/>
      <c r="G31" s="42"/>
      <c r="H31" s="42"/>
      <c r="I31" s="42"/>
      <c r="J31" s="42"/>
      <c r="K31" s="42"/>
      <c r="L31" s="42"/>
      <c r="M31" s="42"/>
      <c r="N31" s="12"/>
      <c r="O31" s="12"/>
      <c r="P31" s="12"/>
      <c r="Q31" s="9"/>
      <c r="R31" s="9"/>
      <c r="S31" s="18"/>
      <c r="T31" s="18"/>
    </row>
    <row r="32" spans="1:20" ht="15.75">
      <c r="A32" s="44" t="s">
        <v>49</v>
      </c>
      <c r="B32" s="42"/>
      <c r="C32" s="42"/>
      <c r="D32" s="42"/>
      <c r="E32" s="42"/>
      <c r="F32" s="42"/>
      <c r="G32" s="42"/>
      <c r="H32" s="42"/>
      <c r="I32" s="42"/>
      <c r="J32" s="42"/>
      <c r="K32" s="42"/>
      <c r="L32" s="42"/>
      <c r="M32" s="42"/>
      <c r="N32" s="12"/>
      <c r="O32" s="12"/>
      <c r="P32" s="12"/>
      <c r="Q32" s="9"/>
      <c r="R32" s="9"/>
      <c r="S32" s="18"/>
      <c r="T32" s="18"/>
    </row>
    <row r="33" spans="1:20" ht="15.75">
      <c r="A33" s="44" t="s">
        <v>50</v>
      </c>
      <c r="B33" s="45"/>
      <c r="C33" s="45"/>
      <c r="D33" s="45"/>
      <c r="E33" s="45"/>
      <c r="F33" s="45"/>
      <c r="G33" s="45"/>
      <c r="H33" s="45"/>
      <c r="I33" s="45"/>
      <c r="J33" s="45"/>
      <c r="K33" s="45"/>
      <c r="L33" s="45"/>
      <c r="M33" s="45"/>
      <c r="N33" s="9"/>
      <c r="O33" s="9"/>
      <c r="P33" s="9"/>
      <c r="Q33" s="9"/>
      <c r="R33" s="9"/>
      <c r="S33" s="18"/>
      <c r="T33" s="18"/>
    </row>
    <row r="34" spans="1:20" ht="15.75">
      <c r="A34" s="44"/>
      <c r="B34" s="45"/>
      <c r="C34" s="45"/>
      <c r="D34" s="45"/>
      <c r="E34" s="45"/>
      <c r="F34" s="45"/>
      <c r="G34" s="45"/>
      <c r="H34" s="45"/>
      <c r="I34" s="45"/>
      <c r="J34" s="45"/>
      <c r="K34" s="45"/>
      <c r="L34" s="45"/>
      <c r="M34" s="45"/>
      <c r="N34" s="9"/>
      <c r="O34" s="9"/>
      <c r="P34" s="9"/>
      <c r="Q34" s="9"/>
      <c r="R34" s="9"/>
      <c r="S34" s="18"/>
      <c r="T34" s="18"/>
    </row>
    <row r="35" spans="1:20" ht="15.75">
      <c r="A35" s="46" t="s">
        <v>33</v>
      </c>
      <c r="B35" s="45"/>
      <c r="C35" s="45"/>
      <c r="D35" s="45"/>
      <c r="E35" s="45"/>
      <c r="F35" s="45"/>
      <c r="G35" s="45"/>
      <c r="H35" s="45"/>
      <c r="I35" s="45"/>
      <c r="J35" s="45"/>
      <c r="K35" s="45"/>
      <c r="L35" s="45"/>
      <c r="M35" s="45"/>
      <c r="N35" s="9"/>
      <c r="O35" s="9"/>
      <c r="P35" s="9"/>
      <c r="Q35" s="9"/>
      <c r="R35" s="9"/>
      <c r="S35" s="18"/>
      <c r="T35" s="18"/>
    </row>
    <row r="36" spans="1:20" ht="15.75">
      <c r="A36" s="46" t="s">
        <v>48</v>
      </c>
      <c r="B36" s="45"/>
      <c r="C36" s="45"/>
      <c r="D36" s="45"/>
      <c r="E36" s="45"/>
      <c r="F36" s="45"/>
      <c r="G36" s="45"/>
      <c r="H36" s="45"/>
      <c r="I36" s="45"/>
      <c r="J36" s="45"/>
      <c r="K36" s="45"/>
      <c r="L36" s="45"/>
      <c r="M36" s="45"/>
      <c r="N36" s="9"/>
      <c r="O36" s="9"/>
      <c r="P36" s="9"/>
      <c r="Q36" s="9"/>
      <c r="R36" s="9"/>
      <c r="S36" s="18"/>
      <c r="T36" s="18"/>
    </row>
    <row r="37" spans="1:20" ht="15.75">
      <c r="A37" s="42"/>
      <c r="B37" s="45"/>
      <c r="C37" s="45"/>
      <c r="D37" s="45"/>
      <c r="E37" s="45"/>
      <c r="F37" s="45"/>
      <c r="G37" s="45"/>
      <c r="H37" s="45"/>
      <c r="I37" s="45"/>
      <c r="J37" s="45"/>
      <c r="K37" s="45"/>
      <c r="L37" s="45"/>
      <c r="M37" s="45"/>
      <c r="N37" s="9"/>
      <c r="O37" s="9"/>
      <c r="P37" s="9"/>
      <c r="Q37" s="9"/>
      <c r="R37" s="9"/>
      <c r="S37" s="18"/>
      <c r="T37" s="18"/>
    </row>
    <row r="38" spans="1:20" ht="15.75">
      <c r="A38" s="47" t="s">
        <v>31</v>
      </c>
      <c r="B38" s="45"/>
      <c r="C38" s="45"/>
      <c r="D38" s="45"/>
      <c r="E38" s="45"/>
      <c r="F38" s="45"/>
      <c r="G38" s="45"/>
      <c r="H38" s="45"/>
      <c r="I38" s="45"/>
      <c r="J38" s="45"/>
      <c r="K38" s="45"/>
      <c r="L38" s="45"/>
      <c r="M38" s="45"/>
      <c r="N38" s="9"/>
      <c r="O38" s="9"/>
      <c r="P38" s="9"/>
      <c r="Q38" s="9"/>
      <c r="R38" s="9"/>
      <c r="S38" s="18"/>
      <c r="T38" s="18"/>
    </row>
    <row r="39" spans="1:20" ht="15">
      <c r="A39" s="18"/>
      <c r="B39" s="18"/>
      <c r="C39" s="18"/>
      <c r="D39" s="18"/>
      <c r="E39" s="18"/>
      <c r="F39" s="18"/>
      <c r="G39" s="18"/>
      <c r="H39" s="18"/>
      <c r="I39" s="18"/>
      <c r="J39" s="18"/>
      <c r="K39" s="18"/>
      <c r="L39" s="18"/>
      <c r="M39" s="18"/>
      <c r="N39" s="18"/>
      <c r="O39" s="18"/>
      <c r="P39" s="18"/>
      <c r="Q39" s="18"/>
      <c r="R39" s="18"/>
      <c r="S39" s="18"/>
      <c r="T39" s="18"/>
    </row>
    <row r="40" spans="1:20" ht="15">
      <c r="A40" s="18"/>
      <c r="B40" s="18"/>
      <c r="C40" s="18"/>
      <c r="D40" s="18"/>
      <c r="E40" s="18"/>
      <c r="F40" s="18"/>
      <c r="G40" s="18"/>
      <c r="H40" s="18"/>
      <c r="I40" s="18"/>
      <c r="J40" s="18"/>
      <c r="K40" s="18"/>
      <c r="L40" s="18"/>
      <c r="M40" s="18"/>
      <c r="N40" s="18"/>
      <c r="O40" s="18"/>
      <c r="P40" s="18"/>
      <c r="Q40" s="18"/>
      <c r="R40" s="18"/>
      <c r="S40" s="18"/>
      <c r="T40" s="18"/>
    </row>
    <row r="41" spans="1:20" ht="15">
      <c r="A41" s="18"/>
      <c r="B41" s="18"/>
      <c r="C41" s="18"/>
      <c r="D41" s="18"/>
      <c r="E41" s="18"/>
      <c r="F41" s="18"/>
      <c r="G41" s="18"/>
      <c r="H41" s="18"/>
      <c r="I41" s="18"/>
      <c r="J41" s="18"/>
      <c r="K41" s="18"/>
      <c r="L41" s="18"/>
      <c r="M41" s="18"/>
      <c r="N41" s="18"/>
      <c r="O41" s="18"/>
      <c r="P41" s="18"/>
      <c r="Q41" s="18"/>
      <c r="R41" s="18"/>
      <c r="S41" s="18"/>
      <c r="T41" s="18"/>
    </row>
    <row r="42" spans="1:20" ht="15">
      <c r="A42" s="18"/>
      <c r="B42" s="18"/>
      <c r="C42" s="18"/>
      <c r="D42" s="18"/>
      <c r="E42" s="18"/>
      <c r="F42" s="18"/>
      <c r="G42" s="18"/>
      <c r="H42" s="18"/>
      <c r="I42" s="18"/>
      <c r="J42" s="18"/>
      <c r="K42" s="18"/>
      <c r="L42" s="18"/>
      <c r="M42" s="18"/>
      <c r="N42" s="18"/>
      <c r="O42" s="18"/>
      <c r="P42" s="18"/>
      <c r="Q42" s="18"/>
      <c r="R42" s="18"/>
      <c r="S42" s="18"/>
      <c r="T42" s="18"/>
    </row>
    <row r="43" spans="1:20" ht="15">
      <c r="A43" s="18"/>
      <c r="B43" s="18"/>
      <c r="C43" s="18"/>
      <c r="D43" s="18"/>
      <c r="E43" s="18"/>
      <c r="F43" s="18"/>
      <c r="G43" s="18"/>
      <c r="H43" s="18"/>
      <c r="I43" s="18"/>
      <c r="J43" s="18"/>
      <c r="K43" s="18"/>
      <c r="L43" s="18"/>
      <c r="M43" s="18"/>
      <c r="N43" s="18"/>
      <c r="O43" s="18"/>
      <c r="P43" s="18"/>
      <c r="Q43" s="18"/>
      <c r="R43" s="18"/>
      <c r="S43" s="18"/>
      <c r="T43" s="18"/>
    </row>
    <row r="44" spans="1:20" ht="15">
      <c r="A44" s="18"/>
      <c r="B44" s="18"/>
      <c r="C44" s="18"/>
      <c r="D44" s="18"/>
      <c r="E44" s="18"/>
      <c r="F44" s="18"/>
      <c r="G44" s="18"/>
      <c r="H44" s="18"/>
      <c r="I44" s="18"/>
      <c r="J44" s="18"/>
      <c r="K44" s="18"/>
      <c r="L44" s="18"/>
      <c r="M44" s="18"/>
      <c r="N44" s="18"/>
      <c r="O44" s="18"/>
      <c r="P44" s="18"/>
      <c r="Q44" s="18"/>
      <c r="R44" s="18"/>
      <c r="S44" s="18"/>
      <c r="T44" s="18"/>
    </row>
    <row r="45" spans="1:20" ht="15">
      <c r="A45" s="18"/>
      <c r="B45" s="18"/>
      <c r="C45" s="18"/>
      <c r="D45" s="18"/>
      <c r="E45" s="18"/>
      <c r="F45" s="18"/>
      <c r="G45" s="18"/>
      <c r="H45" s="18"/>
      <c r="I45" s="18"/>
      <c r="J45" s="18"/>
      <c r="K45" s="18"/>
      <c r="L45" s="18"/>
      <c r="M45" s="18"/>
      <c r="N45" s="18"/>
      <c r="O45" s="18"/>
      <c r="P45" s="18"/>
      <c r="Q45" s="18"/>
      <c r="R45" s="18"/>
      <c r="S45" s="18"/>
      <c r="T45" s="18"/>
    </row>
    <row r="46" spans="1:20" ht="207.75" customHeight="1">
      <c r="A46" s="70" t="s">
        <v>52</v>
      </c>
      <c r="B46" s="71"/>
      <c r="C46" s="71"/>
      <c r="D46" s="71"/>
      <c r="E46" s="71"/>
      <c r="F46" s="71"/>
      <c r="G46" s="71"/>
      <c r="H46" s="71"/>
      <c r="I46" s="71"/>
      <c r="J46" s="71"/>
      <c r="K46" s="71"/>
      <c r="L46" s="71"/>
      <c r="M46" s="71"/>
      <c r="N46" s="71"/>
      <c r="O46" s="71"/>
      <c r="P46" s="71"/>
      <c r="Q46" s="18"/>
      <c r="R46" s="18"/>
      <c r="S46" s="18"/>
      <c r="T46" s="18"/>
    </row>
    <row r="47" spans="1:20" ht="15">
      <c r="A47" s="18"/>
      <c r="B47" s="18"/>
      <c r="C47" s="18"/>
      <c r="D47" s="18"/>
      <c r="E47" s="18"/>
      <c r="F47" s="18"/>
      <c r="G47" s="18"/>
      <c r="H47" s="18"/>
      <c r="I47" s="18"/>
      <c r="J47" s="18"/>
      <c r="K47" s="18"/>
      <c r="L47" s="18"/>
      <c r="M47" s="18"/>
      <c r="N47" s="18"/>
      <c r="O47" s="18"/>
      <c r="P47" s="18"/>
      <c r="Q47" s="18"/>
      <c r="R47" s="18"/>
      <c r="S47" s="18"/>
      <c r="T47" s="18"/>
    </row>
    <row r="48" spans="1:20" ht="15">
      <c r="A48" s="18"/>
      <c r="B48" s="18"/>
      <c r="C48" s="18"/>
      <c r="D48" s="18"/>
      <c r="E48" s="18"/>
      <c r="F48" s="18"/>
      <c r="G48" s="18"/>
      <c r="H48" s="18"/>
      <c r="I48" s="18"/>
      <c r="J48" s="18"/>
      <c r="K48" s="18"/>
      <c r="L48" s="18"/>
      <c r="M48" s="18"/>
      <c r="N48" s="18"/>
      <c r="O48" s="18"/>
      <c r="P48" s="18"/>
      <c r="Q48" s="18"/>
      <c r="R48" s="18"/>
      <c r="S48" s="18"/>
      <c r="T48" s="18"/>
    </row>
    <row r="49" spans="1:20" ht="15">
      <c r="A49" s="18"/>
      <c r="B49" s="18"/>
      <c r="C49" s="18"/>
      <c r="D49" s="18"/>
      <c r="E49" s="18"/>
      <c r="F49" s="18"/>
      <c r="G49" s="18"/>
      <c r="H49" s="18"/>
      <c r="I49" s="18"/>
      <c r="J49" s="18"/>
      <c r="K49" s="18"/>
      <c r="L49" s="18"/>
      <c r="M49" s="18"/>
      <c r="N49" s="18"/>
      <c r="O49" s="18"/>
      <c r="P49" s="18"/>
      <c r="Q49" s="18"/>
      <c r="R49" s="18"/>
      <c r="S49" s="18"/>
      <c r="T49" s="18"/>
    </row>
    <row r="50" spans="1:20" ht="15">
      <c r="A50" s="18"/>
      <c r="B50" s="18"/>
      <c r="C50" s="18"/>
      <c r="D50" s="18"/>
      <c r="E50" s="18"/>
      <c r="F50" s="18"/>
      <c r="G50" s="18"/>
      <c r="H50" s="18"/>
      <c r="I50" s="18"/>
      <c r="J50" s="18"/>
      <c r="K50" s="18"/>
      <c r="L50" s="18"/>
      <c r="M50" s="18"/>
      <c r="N50" s="18"/>
      <c r="O50" s="18"/>
      <c r="P50" s="18"/>
      <c r="Q50" s="18"/>
      <c r="R50" s="18"/>
      <c r="S50" s="18"/>
      <c r="T50" s="18"/>
    </row>
    <row r="51" spans="1:20" ht="15">
      <c r="A51" s="18"/>
      <c r="B51" s="18"/>
      <c r="C51" s="18"/>
      <c r="D51" s="18"/>
      <c r="E51" s="18"/>
      <c r="F51" s="18"/>
      <c r="G51" s="18"/>
      <c r="H51" s="18"/>
      <c r="I51" s="18"/>
      <c r="J51" s="18"/>
      <c r="K51" s="18"/>
      <c r="L51" s="18"/>
      <c r="M51" s="18"/>
      <c r="N51" s="18"/>
      <c r="O51" s="18"/>
      <c r="P51" s="18"/>
      <c r="Q51" s="18"/>
      <c r="R51" s="18"/>
      <c r="S51" s="18"/>
      <c r="T51" s="18"/>
    </row>
    <row r="52" spans="1:20" ht="15">
      <c r="A52" s="18"/>
      <c r="B52" s="18"/>
      <c r="C52" s="18"/>
      <c r="D52" s="18"/>
      <c r="E52" s="18"/>
      <c r="F52" s="18"/>
      <c r="G52" s="18"/>
      <c r="H52" s="18"/>
      <c r="I52" s="18"/>
      <c r="J52" s="18"/>
      <c r="K52" s="18"/>
      <c r="L52" s="18"/>
      <c r="M52" s="18"/>
      <c r="N52" s="18"/>
      <c r="O52" s="18"/>
      <c r="P52" s="18"/>
      <c r="Q52" s="18"/>
      <c r="R52" s="18"/>
      <c r="S52" s="18"/>
      <c r="T52" s="18"/>
    </row>
    <row r="53" spans="1:20" ht="15">
      <c r="A53" s="18"/>
      <c r="B53" s="18"/>
      <c r="C53" s="18"/>
      <c r="D53" s="18"/>
      <c r="E53" s="18"/>
      <c r="F53" s="18"/>
      <c r="G53" s="18"/>
      <c r="H53" s="18"/>
      <c r="I53" s="18"/>
      <c r="J53" s="18"/>
      <c r="K53" s="18"/>
      <c r="L53" s="18"/>
      <c r="M53" s="18"/>
      <c r="N53" s="18"/>
      <c r="O53" s="18"/>
      <c r="P53" s="18"/>
      <c r="Q53" s="18"/>
      <c r="R53" s="18"/>
      <c r="S53" s="18"/>
      <c r="T53" s="18"/>
    </row>
  </sheetData>
  <sheetProtection/>
  <mergeCells count="6">
    <mergeCell ref="A46:P46"/>
    <mergeCell ref="P2:R2"/>
    <mergeCell ref="A27:C27"/>
    <mergeCell ref="P30:R30"/>
    <mergeCell ref="A1:R1"/>
    <mergeCell ref="A2:D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Weiler &amp; Eberhardt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Gooss</dc:creator>
  <cp:keywords/>
  <dc:description/>
  <cp:lastModifiedBy>Gooss, Andreas</cp:lastModifiedBy>
  <dcterms:created xsi:type="dcterms:W3CDTF">2015-02-27T13:07:06Z</dcterms:created>
  <dcterms:modified xsi:type="dcterms:W3CDTF">2023-10-10T08:33:07Z</dcterms:modified>
  <cp:category/>
  <cp:version/>
  <cp:contentType/>
  <cp:contentStatus/>
</cp:coreProperties>
</file>