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PBT-Tabellen\"/>
    </mc:Choice>
  </mc:AlternateContent>
  <bookViews>
    <workbookView xWindow="0" yWindow="0" windowWidth="28800" windowHeight="12300"/>
  </bookViews>
  <sheets>
    <sheet name="Aufholpotenzial-Berechnung" sheetId="1" r:id="rId1"/>
  </sheets>
  <definedNames>
    <definedName name="_xlnm.Print_Titles" localSheetId="0">'Aufholpotenzial-Berechnung'!$14:$15</definedName>
  </definedNames>
  <calcPr calcId="162913"/>
</workbook>
</file>

<file path=xl/calcChain.xml><?xml version="1.0" encoding="utf-8"?>
<calcChain xmlns="http://schemas.openxmlformats.org/spreadsheetml/2006/main">
  <c r="H11" i="1" l="1"/>
  <c r="I11" i="1"/>
  <c r="D11" i="1"/>
  <c r="E11" i="1"/>
  <c r="H10" i="1"/>
  <c r="I10" i="1"/>
  <c r="D10" i="1"/>
  <c r="E10" i="1"/>
  <c r="E86" i="1" l="1"/>
  <c r="E87" i="1"/>
  <c r="E88" i="1"/>
  <c r="I12" i="1" l="1"/>
  <c r="H12" i="1"/>
  <c r="H73" i="1" l="1"/>
  <c r="H83" i="1"/>
  <c r="H78" i="1"/>
  <c r="H81" i="1"/>
  <c r="H80" i="1"/>
  <c r="H82" i="1"/>
  <c r="H84" i="1"/>
  <c r="H88" i="1"/>
  <c r="H87" i="1"/>
  <c r="H86" i="1"/>
  <c r="H90" i="1"/>
  <c r="D12" i="1"/>
  <c r="E12" i="1"/>
  <c r="D100" i="1" l="1"/>
  <c r="E100" i="1"/>
  <c r="H100" i="1"/>
  <c r="I100" i="1"/>
  <c r="K100" i="1" s="1"/>
  <c r="D101" i="1"/>
  <c r="E101" i="1"/>
  <c r="H101" i="1"/>
  <c r="I101" i="1"/>
  <c r="K101" i="1" s="1"/>
  <c r="H62" i="1" l="1"/>
  <c r="I62" i="1"/>
  <c r="K62" i="1" s="1"/>
  <c r="H29" i="1"/>
  <c r="I29" i="1"/>
  <c r="K29" i="1" s="1"/>
  <c r="H23" i="1"/>
  <c r="I23" i="1"/>
  <c r="K23" i="1" s="1"/>
  <c r="I80" i="1"/>
  <c r="K80" i="1" s="1"/>
  <c r="H79" i="1"/>
  <c r="I79" i="1"/>
  <c r="K79" i="1" s="1"/>
  <c r="H52" i="1"/>
  <c r="I52" i="1"/>
  <c r="K52" i="1" s="1"/>
  <c r="H99" i="1"/>
  <c r="I99" i="1"/>
  <c r="K99" i="1" s="1"/>
  <c r="I78" i="1"/>
  <c r="K78" i="1" s="1"/>
  <c r="H68" i="1"/>
  <c r="I68" i="1"/>
  <c r="K68" i="1" s="1"/>
  <c r="H28" i="1"/>
  <c r="I28" i="1"/>
  <c r="K28" i="1" s="1"/>
  <c r="H30" i="1"/>
  <c r="I30" i="1"/>
  <c r="K30" i="1" s="1"/>
  <c r="H39" i="1"/>
  <c r="I39" i="1"/>
  <c r="K39" i="1" s="1"/>
  <c r="H48" i="1"/>
  <c r="I48" i="1"/>
  <c r="K48" i="1" s="1"/>
  <c r="H61" i="1"/>
  <c r="I61" i="1"/>
  <c r="K61" i="1" s="1"/>
  <c r="H69" i="1"/>
  <c r="I69" i="1"/>
  <c r="K69" i="1" s="1"/>
  <c r="H27" i="1"/>
  <c r="I27" i="1"/>
  <c r="K27" i="1" s="1"/>
  <c r="H66" i="1"/>
  <c r="I66" i="1"/>
  <c r="K66" i="1" s="1"/>
  <c r="H96" i="1"/>
  <c r="I96" i="1"/>
  <c r="K96" i="1" s="1"/>
  <c r="H34" i="1"/>
  <c r="I34" i="1"/>
  <c r="K34" i="1" s="1"/>
  <c r="H38" i="1"/>
  <c r="I38" i="1"/>
  <c r="K38" i="1" s="1"/>
  <c r="H63" i="1"/>
  <c r="I63" i="1"/>
  <c r="K63" i="1" s="1"/>
  <c r="H91" i="1"/>
  <c r="I91" i="1"/>
  <c r="K91" i="1" s="1"/>
  <c r="H37" i="1"/>
  <c r="I37" i="1"/>
  <c r="K37" i="1" s="1"/>
  <c r="H89" i="1"/>
  <c r="I89" i="1"/>
  <c r="K89" i="1" s="1"/>
  <c r="H25" i="1"/>
  <c r="I25" i="1"/>
  <c r="K25" i="1" s="1"/>
  <c r="H59" i="1"/>
  <c r="I59" i="1"/>
  <c r="K59" i="1" s="1"/>
  <c r="H54" i="1"/>
  <c r="I54" i="1"/>
  <c r="K54" i="1" s="1"/>
  <c r="H44" i="1"/>
  <c r="I44" i="1"/>
  <c r="K44" i="1" s="1"/>
  <c r="H97" i="1"/>
  <c r="I97" i="1"/>
  <c r="K97" i="1" s="1"/>
  <c r="H21" i="1"/>
  <c r="I21" i="1"/>
  <c r="K21" i="1" s="1"/>
  <c r="H51" i="1"/>
  <c r="I51" i="1"/>
  <c r="K51" i="1" s="1"/>
  <c r="H36" i="1"/>
  <c r="I36" i="1"/>
  <c r="K36" i="1" s="1"/>
  <c r="H35" i="1"/>
  <c r="I35" i="1"/>
  <c r="K35" i="1" s="1"/>
  <c r="H85" i="1"/>
  <c r="I85" i="1"/>
  <c r="K85" i="1" s="1"/>
  <c r="H58" i="1"/>
  <c r="I58" i="1"/>
  <c r="K58" i="1" s="1"/>
  <c r="H40" i="1"/>
  <c r="I40" i="1"/>
  <c r="K40" i="1" s="1"/>
  <c r="H72" i="1"/>
  <c r="I72" i="1"/>
  <c r="K72" i="1" s="1"/>
  <c r="H92" i="1"/>
  <c r="I92" i="1"/>
  <c r="K92" i="1" s="1"/>
  <c r="I86" i="1"/>
  <c r="K86" i="1" s="1"/>
  <c r="I73" i="1"/>
  <c r="K73" i="1" s="1"/>
  <c r="H75" i="1"/>
  <c r="I75" i="1"/>
  <c r="K75" i="1" s="1"/>
  <c r="H18" i="1"/>
  <c r="I18" i="1"/>
  <c r="K18" i="1" s="1"/>
  <c r="H65" i="1"/>
  <c r="I65" i="1"/>
  <c r="K65" i="1" s="1"/>
  <c r="I88" i="1"/>
  <c r="K88" i="1" s="1"/>
  <c r="H67" i="1"/>
  <c r="I67" i="1"/>
  <c r="K67" i="1" s="1"/>
  <c r="I84" i="1"/>
  <c r="K84" i="1" s="1"/>
  <c r="H76" i="1"/>
  <c r="I76" i="1"/>
  <c r="K76" i="1" s="1"/>
  <c r="H95" i="1"/>
  <c r="I95" i="1"/>
  <c r="K95" i="1" s="1"/>
  <c r="H55" i="1"/>
  <c r="I55" i="1"/>
  <c r="K55" i="1" s="1"/>
  <c r="H46" i="1"/>
  <c r="I46" i="1"/>
  <c r="K46" i="1" s="1"/>
  <c r="I87" i="1"/>
  <c r="K87" i="1" s="1"/>
  <c r="I81" i="1"/>
  <c r="K81" i="1" s="1"/>
  <c r="H71" i="1"/>
  <c r="I71" i="1"/>
  <c r="K71" i="1" s="1"/>
  <c r="I83" i="1"/>
  <c r="K83" i="1" s="1"/>
  <c r="H49" i="1"/>
  <c r="I49" i="1"/>
  <c r="K49" i="1" s="1"/>
  <c r="H74" i="1"/>
  <c r="I74" i="1"/>
  <c r="K74" i="1" s="1"/>
  <c r="H77" i="1"/>
  <c r="I77" i="1"/>
  <c r="K77" i="1" s="1"/>
  <c r="H22" i="1"/>
  <c r="I22" i="1"/>
  <c r="K22" i="1" s="1"/>
  <c r="H70" i="1"/>
  <c r="I70" i="1"/>
  <c r="K70" i="1" s="1"/>
  <c r="H43" i="1"/>
  <c r="I43" i="1"/>
  <c r="K43" i="1" s="1"/>
  <c r="H56" i="1"/>
  <c r="I56" i="1"/>
  <c r="K56" i="1" s="1"/>
  <c r="H45" i="1"/>
  <c r="I45" i="1"/>
  <c r="K45" i="1" s="1"/>
  <c r="I82" i="1"/>
  <c r="K82" i="1" s="1"/>
  <c r="H31" i="1"/>
  <c r="I31" i="1"/>
  <c r="K31" i="1" s="1"/>
  <c r="H93" i="1"/>
  <c r="I93" i="1"/>
  <c r="K93" i="1" s="1"/>
  <c r="H64" i="1"/>
  <c r="I64" i="1"/>
  <c r="K64" i="1" s="1"/>
  <c r="H17" i="1"/>
  <c r="I17" i="1"/>
  <c r="K17" i="1" s="1"/>
  <c r="H50" i="1"/>
  <c r="I50" i="1"/>
  <c r="K50" i="1" s="1"/>
  <c r="I90" i="1"/>
  <c r="K90" i="1" s="1"/>
  <c r="H42" i="1"/>
  <c r="I42" i="1"/>
  <c r="K42" i="1" s="1"/>
  <c r="H53" i="1"/>
  <c r="I53" i="1"/>
  <c r="K53" i="1" s="1"/>
  <c r="H41" i="1"/>
  <c r="I41" i="1"/>
  <c r="K41" i="1" s="1"/>
  <c r="H98" i="1"/>
  <c r="I98" i="1"/>
  <c r="K98" i="1" s="1"/>
  <c r="H26" i="1"/>
  <c r="I26" i="1"/>
  <c r="K26" i="1" s="1"/>
  <c r="H94" i="1"/>
  <c r="I94" i="1"/>
  <c r="K94" i="1" s="1"/>
  <c r="H33" i="1"/>
  <c r="I33" i="1"/>
  <c r="K33" i="1" s="1"/>
  <c r="H32" i="1"/>
  <c r="I32" i="1"/>
  <c r="K32" i="1" s="1"/>
  <c r="H60" i="1"/>
  <c r="I60" i="1"/>
  <c r="K60" i="1" s="1"/>
  <c r="H24" i="1"/>
  <c r="I24" i="1"/>
  <c r="K24" i="1" s="1"/>
  <c r="H20" i="1"/>
  <c r="I20" i="1"/>
  <c r="K20" i="1" s="1"/>
  <c r="H57" i="1"/>
  <c r="I57" i="1"/>
  <c r="K57" i="1" s="1"/>
  <c r="H16" i="1"/>
  <c r="I16" i="1"/>
  <c r="K16" i="1" s="1"/>
  <c r="H19" i="1"/>
  <c r="I19" i="1"/>
  <c r="K19" i="1" s="1"/>
  <c r="H47" i="1"/>
  <c r="I47" i="1"/>
  <c r="K47" i="1" s="1"/>
  <c r="I13" i="1" l="1"/>
  <c r="I9" i="1"/>
  <c r="H13" i="1"/>
  <c r="H9" i="1"/>
  <c r="D13" i="1" l="1"/>
  <c r="D9" i="1"/>
  <c r="D26" i="1"/>
  <c r="D43" i="1"/>
  <c r="D23" i="1"/>
  <c r="D17" i="1"/>
  <c r="D21" i="1"/>
  <c r="D31" i="1"/>
  <c r="D37" i="1"/>
  <c r="D16" i="1"/>
  <c r="D47" i="1"/>
  <c r="D29" i="1"/>
  <c r="D54" i="1"/>
  <c r="D25" i="1"/>
  <c r="D32" i="1"/>
  <c r="D41" i="1"/>
  <c r="D69" i="1"/>
  <c r="D92" i="1"/>
  <c r="D33" i="1"/>
  <c r="D36" i="1"/>
  <c r="D24" i="1"/>
  <c r="D57" i="1"/>
  <c r="D30" i="1"/>
  <c r="D22" i="1"/>
  <c r="D28" i="1"/>
  <c r="D76" i="1"/>
  <c r="D39" i="1"/>
  <c r="D53" i="1"/>
  <c r="D38" i="1"/>
  <c r="D27" i="1"/>
  <c r="D83" i="1"/>
  <c r="D86" i="1"/>
  <c r="D75" i="1"/>
  <c r="D46" i="1"/>
  <c r="D50" i="1"/>
  <c r="D59" i="1"/>
  <c r="D45" i="1"/>
  <c r="D71" i="1"/>
  <c r="D55" i="1"/>
  <c r="D79" i="1"/>
  <c r="D52" i="1"/>
  <c r="D88" i="1"/>
  <c r="D40" i="1"/>
  <c r="D72" i="1"/>
  <c r="D34" i="1"/>
  <c r="D66" i="1"/>
  <c r="D90" i="1"/>
  <c r="D18" i="1"/>
  <c r="D95" i="1"/>
  <c r="D51" i="1"/>
  <c r="D56" i="1"/>
  <c r="D44" i="1"/>
  <c r="D35" i="1"/>
  <c r="D42" i="1"/>
  <c r="D62" i="1"/>
  <c r="D87" i="1"/>
  <c r="D49" i="1"/>
  <c r="D80" i="1"/>
  <c r="D60" i="1"/>
  <c r="D89" i="1"/>
  <c r="D65" i="1"/>
  <c r="D98" i="1"/>
  <c r="D77" i="1"/>
  <c r="D94" i="1"/>
  <c r="D68" i="1"/>
  <c r="D70" i="1"/>
  <c r="D74" i="1"/>
  <c r="D84" i="1"/>
  <c r="D63" i="1"/>
  <c r="D93" i="1"/>
  <c r="D82" i="1"/>
  <c r="D78" i="1"/>
  <c r="D64" i="1"/>
  <c r="D61" i="1"/>
  <c r="D67" i="1"/>
  <c r="D96" i="1"/>
  <c r="D99" i="1"/>
  <c r="D20" i="1"/>
  <c r="D48" i="1"/>
  <c r="D81" i="1"/>
  <c r="D73" i="1"/>
  <c r="D97" i="1"/>
  <c r="D85" i="1"/>
  <c r="D91" i="1"/>
  <c r="D58" i="1"/>
  <c r="D19" i="1"/>
  <c r="E13" i="1" l="1"/>
  <c r="E58" i="1" l="1"/>
  <c r="E91" i="1"/>
  <c r="E98" i="1"/>
  <c r="E51" i="1"/>
  <c r="E81" i="1"/>
  <c r="E85" i="1"/>
  <c r="E71" i="1"/>
  <c r="E61" i="1"/>
  <c r="E74" i="1"/>
  <c r="E67" i="1"/>
  <c r="E82" i="1"/>
  <c r="E64" i="1"/>
  <c r="E45" i="1"/>
  <c r="E84" i="1"/>
  <c r="E93" i="1"/>
  <c r="E94" i="1"/>
  <c r="E97" i="1"/>
  <c r="E96" i="1"/>
  <c r="E56" i="1"/>
  <c r="E59" i="1"/>
  <c r="E63" i="1"/>
  <c r="E65" i="1"/>
  <c r="E95" i="1"/>
  <c r="E60" i="1"/>
  <c r="E62" i="1"/>
  <c r="E48" i="1"/>
  <c r="E77" i="1"/>
  <c r="E20" i="1"/>
  <c r="E68" i="1"/>
  <c r="E38" i="1"/>
  <c r="E55" i="1"/>
  <c r="E40" i="1"/>
  <c r="E52" i="1"/>
  <c r="E78" i="1"/>
  <c r="E27" i="1"/>
  <c r="E80" i="1"/>
  <c r="E28" i="1"/>
  <c r="E42" i="1"/>
  <c r="E73" i="1"/>
  <c r="E89" i="1"/>
  <c r="E49" i="1"/>
  <c r="E72" i="1"/>
  <c r="E30" i="1"/>
  <c r="E44" i="1"/>
  <c r="E75" i="1"/>
  <c r="E36" i="1"/>
  <c r="E99" i="1"/>
  <c r="E53" i="1"/>
  <c r="E50" i="1"/>
  <c r="E26" i="1"/>
  <c r="E90" i="1"/>
  <c r="E54" i="1"/>
  <c r="E41" i="1"/>
  <c r="E92" i="1"/>
  <c r="E79" i="1"/>
  <c r="E76" i="1"/>
  <c r="E32" i="1"/>
  <c r="E83" i="1"/>
  <c r="E39" i="1"/>
  <c r="E70" i="1"/>
  <c r="E46" i="1"/>
  <c r="E22" i="1"/>
  <c r="E47" i="1"/>
  <c r="E18" i="1"/>
  <c r="E66" i="1"/>
  <c r="E57" i="1"/>
  <c r="E23" i="1"/>
  <c r="E37" i="1"/>
  <c r="E24" i="1"/>
  <c r="E31" i="1"/>
  <c r="E34" i="1"/>
  <c r="E25" i="1"/>
  <c r="E33" i="1"/>
  <c r="E43" i="1"/>
  <c r="E35" i="1"/>
  <c r="E21" i="1"/>
  <c r="E16" i="1"/>
  <c r="E69" i="1"/>
  <c r="E29" i="1"/>
  <c r="E17" i="1"/>
  <c r="E19" i="1"/>
  <c r="E9" i="1"/>
</calcChain>
</file>

<file path=xl/sharedStrings.xml><?xml version="1.0" encoding="utf-8"?>
<sst xmlns="http://schemas.openxmlformats.org/spreadsheetml/2006/main" count="139" uniqueCount="120">
  <si>
    <t>UGI</t>
  </si>
  <si>
    <t>3M</t>
  </si>
  <si>
    <t>Aflac</t>
  </si>
  <si>
    <t>Air Liquide</t>
  </si>
  <si>
    <t>Alphabet</t>
  </si>
  <si>
    <t>Amazon</t>
  </si>
  <si>
    <t>Amgen</t>
  </si>
  <si>
    <t>AptarGroup</t>
  </si>
  <si>
    <t>Automatic Data Processing</t>
  </si>
  <si>
    <t>Bank of Nova Scotia</t>
  </si>
  <si>
    <t>BASF</t>
  </si>
  <si>
    <t>Becton Dickinson</t>
  </si>
  <si>
    <t>Beiersdorf</t>
  </si>
  <si>
    <t>BHP Group</t>
  </si>
  <si>
    <t>Brown-Forman</t>
  </si>
  <si>
    <t>Church &amp; Dwight</t>
  </si>
  <si>
    <t xml:space="preserve">Cisco Systems </t>
  </si>
  <si>
    <t>Coca-Cola</t>
  </si>
  <si>
    <t>Colgate-Palmolive</t>
  </si>
  <si>
    <t>Coloplast</t>
  </si>
  <si>
    <t>Com. Bank of Australia</t>
  </si>
  <si>
    <t xml:space="preserve">Danaher </t>
  </si>
  <si>
    <t>Dentsply Sirona</t>
  </si>
  <si>
    <t>Ecolab</t>
  </si>
  <si>
    <t xml:space="preserve">Emerson </t>
  </si>
  <si>
    <t>EssilorLuxottica</t>
  </si>
  <si>
    <t>Eurofins Scientific</t>
  </si>
  <si>
    <t>Fortis</t>
  </si>
  <si>
    <t>Fresenius</t>
  </si>
  <si>
    <t>Fuchs Petrolub</t>
  </si>
  <si>
    <t>General Mills</t>
  </si>
  <si>
    <t>Gilead Sciences</t>
  </si>
  <si>
    <t>Heineken</t>
  </si>
  <si>
    <t>Henkel</t>
  </si>
  <si>
    <t>Hexagon</t>
  </si>
  <si>
    <t>Home Depot</t>
  </si>
  <si>
    <t>Hormel</t>
  </si>
  <si>
    <t>Illinois Tool Works</t>
  </si>
  <si>
    <t>Intel</t>
  </si>
  <si>
    <t>Johnson &amp; Johnson</t>
  </si>
  <si>
    <t>Linde plc</t>
  </si>
  <si>
    <t>Lindt &amp; Sprüngli</t>
  </si>
  <si>
    <t>L'Oréal</t>
  </si>
  <si>
    <t>Mastercard</t>
  </si>
  <si>
    <t>McCormick</t>
  </si>
  <si>
    <t>McDonald's</t>
  </si>
  <si>
    <t>Medtronic</t>
  </si>
  <si>
    <t>Microsoft</t>
  </si>
  <si>
    <t>Nestlé</t>
  </si>
  <si>
    <t>NextEra Energy</t>
  </si>
  <si>
    <t>Nike</t>
  </si>
  <si>
    <t>Novartis</t>
  </si>
  <si>
    <t>Novo Nordisk</t>
  </si>
  <si>
    <t>Novozymes</t>
  </si>
  <si>
    <t>Oracle</t>
  </si>
  <si>
    <t>Parker Hannifin</t>
  </si>
  <si>
    <t>PepsiCo</t>
  </si>
  <si>
    <t>Procter &amp; Gamble</t>
  </si>
  <si>
    <t>Prudential</t>
  </si>
  <si>
    <t>Roche</t>
  </si>
  <si>
    <t>Samsung</t>
  </si>
  <si>
    <t>SAP</t>
  </si>
  <si>
    <t>Saputo</t>
  </si>
  <si>
    <t>Starbucks</t>
  </si>
  <si>
    <t>Stryker</t>
  </si>
  <si>
    <t>Swedish Match</t>
  </si>
  <si>
    <t>Sysco</t>
  </si>
  <si>
    <t>Thermo Fisher Scientific</t>
  </si>
  <si>
    <t>Unilever</t>
  </si>
  <si>
    <t>VF Corp.</t>
  </si>
  <si>
    <t>Walt Disney</t>
  </si>
  <si>
    <t>Wells Fargo</t>
  </si>
  <si>
    <t>Yum!</t>
  </si>
  <si>
    <t>Aktie</t>
  </si>
  <si>
    <t>Aufholpotenzial</t>
  </si>
  <si>
    <t>Erklärung:</t>
  </si>
  <si>
    <t>aktuellen Kurs</t>
  </si>
  <si>
    <t>selbst eintragen</t>
  </si>
  <si>
    <t>DAX</t>
  </si>
  <si>
    <t>Dow Jones</t>
  </si>
  <si>
    <t>Index</t>
  </si>
  <si>
    <t>Aufholpotenzial-Berechnungstabelle:</t>
  </si>
  <si>
    <t>Rückschlag</t>
  </si>
  <si>
    <t>Dividenden-</t>
  </si>
  <si>
    <t>Dividendenrenditen</t>
  </si>
  <si>
    <t>Beziehen sich auf die zuletzt gezahlte Dividende, durch die gefallenen Kurse errechnen sich höhere Dividenden.</t>
  </si>
  <si>
    <t>Rückblick</t>
  </si>
  <si>
    <t>Aktuell</t>
  </si>
  <si>
    <t>kein Aufholpotenzial</t>
  </si>
  <si>
    <t>mindestens 30 % Aufholpotenzial</t>
  </si>
  <si>
    <t>weniger als 30 % Aufholpotenzial</t>
  </si>
  <si>
    <t>Nasdaq</t>
  </si>
  <si>
    <t>Kurs
 Jahresanfang</t>
  </si>
  <si>
    <t>Kurs am 
22. Juni</t>
  </si>
  <si>
    <t>Jahresanfang</t>
  </si>
  <si>
    <t>zum Jahresanfang</t>
  </si>
  <si>
    <t>Rückschlag zum</t>
  </si>
  <si>
    <t>Netflix</t>
  </si>
  <si>
    <t>Nibe</t>
  </si>
  <si>
    <t>Givaudan</t>
  </si>
  <si>
    <t>Adobe</t>
  </si>
  <si>
    <t>Edwards Lifesciences</t>
  </si>
  <si>
    <t>LVMH</t>
  </si>
  <si>
    <t>Clorox</t>
  </si>
  <si>
    <t>Idex</t>
  </si>
  <si>
    <t>Kerry Group</t>
  </si>
  <si>
    <t>ResMed</t>
  </si>
  <si>
    <t>Air Products</t>
  </si>
  <si>
    <t>Reckitt</t>
  </si>
  <si>
    <t>Visa</t>
  </si>
  <si>
    <t>rendite (22.6.) %</t>
  </si>
  <si>
    <r>
      <rPr>
        <sz val="11"/>
        <color rgb="FFFF0000"/>
        <rFont val="Calibri"/>
        <family val="2"/>
        <scheme val="minor"/>
      </rPr>
      <t>Rote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FF0000"/>
        <rFont val="Calibri"/>
        <family val="2"/>
        <scheme val="minor"/>
      </rPr>
      <t>tiefer</t>
    </r>
    <r>
      <rPr>
        <sz val="11"/>
        <color theme="1"/>
        <rFont val="Calibri"/>
        <family val="2"/>
        <scheme val="minor"/>
      </rPr>
      <t xml:space="preserve"> steht als am Jahresanfang</t>
    </r>
  </si>
  <si>
    <r>
      <rPr>
        <sz val="11"/>
        <color rgb="FF00B050"/>
        <rFont val="Calibri"/>
        <family val="2"/>
        <scheme val="minor"/>
      </rPr>
      <t>Grüne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00B050"/>
        <rFont val="Calibri"/>
        <family val="2"/>
        <scheme val="minor"/>
      </rPr>
      <t>höher</t>
    </r>
    <r>
      <rPr>
        <sz val="11"/>
        <color theme="1"/>
        <rFont val="Calibri"/>
        <family val="2"/>
        <scheme val="minor"/>
      </rPr>
      <t xml:space="preserve"> steht als am Jahresanfang</t>
    </r>
  </si>
  <si>
    <r>
      <rPr>
        <sz val="11"/>
        <color rgb="FF00B050"/>
        <rFont val="Calibri"/>
        <family val="2"/>
        <scheme val="minor"/>
      </rPr>
      <t>Grüne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00B050"/>
        <rFont val="Calibri"/>
        <family val="2"/>
        <scheme val="minor"/>
      </rPr>
      <t>tiefer</t>
    </r>
    <r>
      <rPr>
        <sz val="11"/>
        <color theme="1"/>
        <rFont val="Calibri"/>
        <family val="2"/>
        <scheme val="minor"/>
      </rPr>
      <t xml:space="preserve"> steht als am Jahresanfang</t>
    </r>
  </si>
  <si>
    <r>
      <rPr>
        <sz val="11"/>
        <color rgb="FFFF0000"/>
        <rFont val="Calibri"/>
        <family val="2"/>
        <scheme val="minor"/>
      </rPr>
      <t>Rote</t>
    </r>
    <r>
      <rPr>
        <sz val="11"/>
        <color theme="1"/>
        <rFont val="Calibri"/>
        <family val="2"/>
        <scheme val="minor"/>
      </rPr>
      <t xml:space="preserve"> Prozentzeichen bedeuten, dass der Kurs heute </t>
    </r>
    <r>
      <rPr>
        <sz val="11"/>
        <color rgb="FFFF0000"/>
        <rFont val="Calibri"/>
        <family val="2"/>
        <scheme val="minor"/>
      </rPr>
      <t>höher</t>
    </r>
    <r>
      <rPr>
        <sz val="11"/>
        <color theme="1"/>
        <rFont val="Calibri"/>
        <family val="2"/>
        <scheme val="minor"/>
      </rPr>
      <t xml:space="preserve"> steht als am Jahresanfang</t>
    </r>
  </si>
  <si>
    <t>Diese gelten natürlich für denjenigen, der jetzt kauft.</t>
  </si>
  <si>
    <t xml:space="preserve"> Jahresanfang bis  22.06.2022</t>
  </si>
  <si>
    <t>In Spalte G können Sie selbst die Kurse aktualisieren</t>
  </si>
  <si>
    <t>S&amp;P 500</t>
  </si>
  <si>
    <t>MSCI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</si>
</sst>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+#,##0%;\-#,##0%;#,##0%"/>
    <numFmt numFmtId="165" formatCode="[Green]\+#,##0%;[Red]\-#,##0%;#,##0%"/>
    <numFmt numFmtId="166" formatCode="#,##0\ &quot;€&quot;"/>
    <numFmt numFmtId="167" formatCode="0.0"/>
    <numFmt numFmtId="168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14" fillId="0" borderId="0" xfId="0" applyFont="1"/>
    <xf numFmtId="0" fontId="16" fillId="0" borderId="16" xfId="0" applyFont="1" applyBorder="1"/>
    <xf numFmtId="49" fontId="16" fillId="0" borderId="15" xfId="0" applyNumberFormat="1" applyFont="1" applyBorder="1" applyAlignment="1">
      <alignment horizontal="left"/>
    </xf>
    <xf numFmtId="3" fontId="0" fillId="0" borderId="0" xfId="0" applyNumberFormat="1" applyFill="1" applyBorder="1"/>
    <xf numFmtId="3" fontId="0" fillId="0" borderId="15" xfId="0" applyNumberFormat="1" applyFill="1" applyBorder="1"/>
    <xf numFmtId="164" fontId="21" fillId="0" borderId="13" xfId="0" applyNumberFormat="1" applyFont="1" applyFill="1" applyBorder="1"/>
    <xf numFmtId="164" fontId="21" fillId="0" borderId="16" xfId="0" applyNumberFormat="1" applyFont="1" applyFill="1" applyBorder="1"/>
    <xf numFmtId="0" fontId="20" fillId="0" borderId="0" xfId="0" applyFont="1" applyFill="1"/>
    <xf numFmtId="0" fontId="0" fillId="0" borderId="0" xfId="0" applyFill="1"/>
    <xf numFmtId="0" fontId="0" fillId="33" borderId="0" xfId="0" applyFill="1"/>
    <xf numFmtId="0" fontId="16" fillId="0" borderId="13" xfId="0" applyFont="1" applyBorder="1"/>
    <xf numFmtId="164" fontId="21" fillId="0" borderId="15" xfId="0" applyNumberFormat="1" applyFont="1" applyFill="1" applyBorder="1"/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64" fontId="21" fillId="0" borderId="0" xfId="0" applyNumberFormat="1" applyFont="1" applyFill="1" applyBorder="1"/>
    <xf numFmtId="0" fontId="23" fillId="0" borderId="0" xfId="0" applyFont="1"/>
    <xf numFmtId="165" fontId="16" fillId="0" borderId="0" xfId="42" applyNumberFormat="1" applyFont="1" applyFill="1" applyBorder="1"/>
    <xf numFmtId="165" fontId="16" fillId="0" borderId="15" xfId="42" applyNumberFormat="1" applyFont="1" applyFill="1" applyBorder="1"/>
    <xf numFmtId="0" fontId="23" fillId="33" borderId="0" xfId="0" applyFont="1" applyFill="1"/>
    <xf numFmtId="0" fontId="16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33" borderId="0" xfId="0" applyFont="1" applyFill="1"/>
    <xf numFmtId="0" fontId="16" fillId="34" borderId="11" xfId="0" applyFont="1" applyFill="1" applyBorder="1" applyAlignment="1">
      <alignment vertical="top"/>
    </xf>
    <xf numFmtId="0" fontId="16" fillId="34" borderId="15" xfId="0" applyFont="1" applyFill="1" applyBorder="1"/>
    <xf numFmtId="0" fontId="16" fillId="34" borderId="0" xfId="0" applyFont="1" applyFill="1" applyBorder="1"/>
    <xf numFmtId="0" fontId="16" fillId="0" borderId="17" xfId="0" applyFont="1" applyFill="1" applyBorder="1"/>
    <xf numFmtId="0" fontId="18" fillId="0" borderId="19" xfId="0" applyFont="1" applyFill="1" applyBorder="1"/>
    <xf numFmtId="0" fontId="18" fillId="0" borderId="18" xfId="0" applyFont="1" applyFill="1" applyBorder="1"/>
    <xf numFmtId="0" fontId="16" fillId="0" borderId="19" xfId="0" applyFont="1" applyBorder="1"/>
    <xf numFmtId="0" fontId="16" fillId="0" borderId="18" xfId="0" applyFont="1" applyBorder="1"/>
    <xf numFmtId="166" fontId="0" fillId="0" borderId="0" xfId="0" applyNumberFormat="1" applyFill="1" applyBorder="1"/>
    <xf numFmtId="0" fontId="25" fillId="0" borderId="0" xfId="0" applyFont="1" applyFill="1"/>
    <xf numFmtId="0" fontId="25" fillId="0" borderId="0" xfId="0" applyFont="1"/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67" fontId="0" fillId="0" borderId="13" xfId="0" applyNumberFormat="1" applyBorder="1"/>
    <xf numFmtId="167" fontId="0" fillId="0" borderId="13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8" fontId="0" fillId="0" borderId="0" xfId="0" applyNumberFormat="1" applyFill="1" applyBorder="1"/>
    <xf numFmtId="168" fontId="0" fillId="0" borderId="15" xfId="0" applyNumberFormat="1" applyFill="1" applyBorder="1"/>
    <xf numFmtId="165" fontId="16" fillId="0" borderId="13" xfId="42" applyNumberFormat="1" applyFont="1" applyFill="1" applyBorder="1"/>
    <xf numFmtId="165" fontId="21" fillId="0" borderId="13" xfId="0" applyNumberFormat="1" applyFont="1" applyFill="1" applyBorder="1"/>
    <xf numFmtId="165" fontId="21" fillId="0" borderId="16" xfId="0" applyNumberFormat="1" applyFont="1" applyFill="1" applyBorder="1"/>
    <xf numFmtId="164" fontId="26" fillId="0" borderId="0" xfId="0" applyNumberFormat="1" applyFont="1" applyFill="1" applyBorder="1"/>
    <xf numFmtId="0" fontId="24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/>
    </xf>
    <xf numFmtId="0" fontId="22" fillId="0" borderId="18" xfId="0" applyFont="1" applyFill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" xfId="42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4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B050"/>
      <color rgb="FF1B219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34.28515625" style="10" bestFit="1" customWidth="1"/>
    <col min="2" max="2" width="15" style="10" bestFit="1" customWidth="1"/>
    <col min="3" max="3" width="11.42578125" style="10" customWidth="1"/>
    <col min="4" max="4" width="14.7109375" style="10" bestFit="1" customWidth="1"/>
    <col min="5" max="5" width="19.5703125" style="10" bestFit="1" customWidth="1"/>
    <col min="6" max="6" width="15.28515625" style="10" bestFit="1" customWidth="1"/>
    <col min="7" max="8" width="15.28515625" style="10" customWidth="1"/>
    <col min="9" max="9" width="16.85546875" style="10" bestFit="1" customWidth="1"/>
    <col min="10" max="10" width="15.28515625" style="10" customWidth="1"/>
    <col min="11" max="11" width="11.42578125" style="10"/>
    <col min="12" max="12" width="2.7109375" style="10" bestFit="1" customWidth="1"/>
    <col min="13" max="16384" width="11.42578125" style="10"/>
  </cols>
  <sheetData>
    <row r="1" spans="1:13" ht="36" x14ac:dyDescent="0.55000000000000004">
      <c r="A1" s="8" t="s">
        <v>81</v>
      </c>
      <c r="B1" s="9"/>
      <c r="C1" s="9"/>
      <c r="D1" s="9"/>
      <c r="E1" s="9"/>
      <c r="F1" s="1"/>
      <c r="G1" s="1"/>
      <c r="H1" s="1"/>
      <c r="I1"/>
      <c r="J1"/>
    </row>
    <row r="2" spans="1:13" ht="15" customHeight="1" x14ac:dyDescent="0.25">
      <c r="A2" s="20"/>
      <c r="B2" s="21"/>
      <c r="C2" s="21"/>
      <c r="D2" s="21"/>
      <c r="E2" s="21"/>
      <c r="F2" s="1"/>
      <c r="G2" s="1"/>
      <c r="H2" s="1"/>
      <c r="I2" s="22"/>
      <c r="J2" s="22"/>
    </row>
    <row r="3" spans="1:13" ht="15" customHeight="1" x14ac:dyDescent="0.25">
      <c r="A3" s="20"/>
      <c r="B3" s="21"/>
      <c r="C3" s="21"/>
      <c r="D3" s="21"/>
      <c r="E3" s="21"/>
      <c r="F3" s="1"/>
      <c r="G3" s="1"/>
      <c r="H3" s="1"/>
      <c r="I3" s="22"/>
      <c r="J3" s="22"/>
    </row>
    <row r="4" spans="1:13" ht="24" thickBot="1" x14ac:dyDescent="0.4">
      <c r="A4" s="20"/>
      <c r="B4" s="33" t="s">
        <v>86</v>
      </c>
      <c r="C4" s="33"/>
      <c r="D4" s="33"/>
      <c r="E4" s="33"/>
      <c r="F4" s="34" t="s">
        <v>87</v>
      </c>
      <c r="G4" s="34"/>
      <c r="H4" s="34"/>
      <c r="I4" s="34"/>
      <c r="J4" s="34"/>
    </row>
    <row r="5" spans="1:13" ht="15" customHeight="1" x14ac:dyDescent="0.25">
      <c r="A5" s="20"/>
      <c r="B5" s="48" t="s">
        <v>116</v>
      </c>
      <c r="C5" s="49"/>
      <c r="D5" s="49"/>
      <c r="E5" s="50"/>
      <c r="F5" s="48" t="s">
        <v>117</v>
      </c>
      <c r="G5" s="49"/>
      <c r="H5" s="49"/>
      <c r="I5" s="49"/>
      <c r="J5" s="50"/>
    </row>
    <row r="6" spans="1:13" ht="15" customHeight="1" thickBot="1" x14ac:dyDescent="0.3">
      <c r="A6" s="20"/>
      <c r="B6" s="51"/>
      <c r="C6" s="52"/>
      <c r="D6" s="52"/>
      <c r="E6" s="53"/>
      <c r="F6" s="51"/>
      <c r="G6" s="52"/>
      <c r="H6" s="52"/>
      <c r="I6" s="52"/>
      <c r="J6" s="53"/>
    </row>
    <row r="7" spans="1:13" s="23" customFormat="1" ht="15" customHeight="1" x14ac:dyDescent="0.25">
      <c r="A7" s="27"/>
      <c r="B7" s="54" t="s">
        <v>92</v>
      </c>
      <c r="C7" s="56" t="s">
        <v>93</v>
      </c>
      <c r="D7" s="13" t="s">
        <v>96</v>
      </c>
      <c r="E7" s="14" t="s">
        <v>74</v>
      </c>
      <c r="F7" s="54" t="s">
        <v>92</v>
      </c>
      <c r="G7" s="24" t="s">
        <v>76</v>
      </c>
      <c r="H7" s="13" t="s">
        <v>96</v>
      </c>
      <c r="I7" s="14" t="s">
        <v>74</v>
      </c>
      <c r="J7" s="14"/>
    </row>
    <row r="8" spans="1:13" ht="15" customHeight="1" thickBot="1" x14ac:dyDescent="0.3">
      <c r="A8" s="58" t="s">
        <v>80</v>
      </c>
      <c r="B8" s="55"/>
      <c r="C8" s="57"/>
      <c r="D8" s="3" t="s">
        <v>94</v>
      </c>
      <c r="E8" s="2" t="s">
        <v>95</v>
      </c>
      <c r="F8" s="55"/>
      <c r="G8" s="25" t="s">
        <v>77</v>
      </c>
      <c r="H8" s="3" t="s">
        <v>94</v>
      </c>
      <c r="I8" s="2" t="s">
        <v>95</v>
      </c>
      <c r="J8" s="2"/>
    </row>
    <row r="9" spans="1:13" ht="15" customHeight="1" x14ac:dyDescent="0.25">
      <c r="A9" s="28" t="s">
        <v>91</v>
      </c>
      <c r="B9" s="4">
        <v>15645</v>
      </c>
      <c r="C9" s="4">
        <v>11000</v>
      </c>
      <c r="D9" s="17">
        <f>C9/B9-1</f>
        <v>-0.29689996804090768</v>
      </c>
      <c r="E9" s="6">
        <f>B9/C9-1</f>
        <v>0.42227272727272736</v>
      </c>
      <c r="F9" s="4">
        <v>15645</v>
      </c>
      <c r="G9" s="4">
        <v>11000</v>
      </c>
      <c r="H9" s="17">
        <f>IF(G9="",F9/B9-1,G9/B9-1)</f>
        <v>-0.29689996804090768</v>
      </c>
      <c r="I9" s="15">
        <f>IF(G9="",B9/F9-1,B9/G9-1)</f>
        <v>0.42227272727272736</v>
      </c>
      <c r="J9" s="6"/>
      <c r="K9" s="35"/>
    </row>
    <row r="10" spans="1:13" ht="15" customHeight="1" x14ac:dyDescent="0.25">
      <c r="A10" s="28" t="s">
        <v>118</v>
      </c>
      <c r="B10" s="4">
        <v>4766</v>
      </c>
      <c r="C10" s="4">
        <v>3732</v>
      </c>
      <c r="D10" s="17">
        <f>C10/B10-1</f>
        <v>-0.21695342005874951</v>
      </c>
      <c r="E10" s="6">
        <f>B10/C10-1</f>
        <v>0.27706323687031076</v>
      </c>
      <c r="F10" s="4">
        <v>4766</v>
      </c>
      <c r="G10" s="4">
        <v>3732</v>
      </c>
      <c r="H10" s="17">
        <f>IF(G10="",F10/B10-1,G10/B10-1)</f>
        <v>-0.21695342005874951</v>
      </c>
      <c r="I10" s="15">
        <f>IF(G10="",B10/F10-1,B10/G10-1)</f>
        <v>0.27706323687031076</v>
      </c>
      <c r="J10" s="6"/>
      <c r="K10" s="35"/>
    </row>
    <row r="11" spans="1:13" ht="15" customHeight="1" x14ac:dyDescent="0.25">
      <c r="A11" s="28" t="s">
        <v>119</v>
      </c>
      <c r="B11" s="4">
        <v>3232</v>
      </c>
      <c r="C11" s="4">
        <v>2543</v>
      </c>
      <c r="D11" s="17">
        <f>C11/B11-1</f>
        <v>-0.21318069306930698</v>
      </c>
      <c r="E11" s="6">
        <f>B11/C11-1</f>
        <v>0.27093983484073925</v>
      </c>
      <c r="F11" s="4">
        <v>3232</v>
      </c>
      <c r="G11" s="4">
        <v>2543</v>
      </c>
      <c r="H11" s="17">
        <f>IF(G11="",F11/B11-1,G11/B11-1)</f>
        <v>-0.21318069306930698</v>
      </c>
      <c r="I11" s="15">
        <f>IF(G11="",B11/F11-1,B11/G11-1)</f>
        <v>0.27093983484073925</v>
      </c>
      <c r="J11" s="6"/>
      <c r="K11" s="35"/>
    </row>
    <row r="12" spans="1:13" ht="15" customHeight="1" x14ac:dyDescent="0.25">
      <c r="A12" s="28" t="s">
        <v>78</v>
      </c>
      <c r="B12" s="4">
        <v>15885</v>
      </c>
      <c r="C12" s="4">
        <v>13000</v>
      </c>
      <c r="D12" s="17">
        <f>C12/B12-1</f>
        <v>-0.18161787850173117</v>
      </c>
      <c r="E12" s="6">
        <f>B12/C12-1</f>
        <v>0.22192307692307689</v>
      </c>
      <c r="F12" s="4">
        <v>15885</v>
      </c>
      <c r="G12" s="4">
        <v>13000</v>
      </c>
      <c r="H12" s="17">
        <f>IF(G12="",F12/B12-1,G12/B12-1)</f>
        <v>-0.18161787850173117</v>
      </c>
      <c r="I12" s="15">
        <f>IF(G12="",B12/F12-1,B12/G12-1)</f>
        <v>0.22192307692307689</v>
      </c>
      <c r="J12" s="6"/>
      <c r="K12" s="35"/>
    </row>
    <row r="13" spans="1:13" ht="15" customHeight="1" thickBot="1" x14ac:dyDescent="0.3">
      <c r="A13" s="29" t="s">
        <v>79</v>
      </c>
      <c r="B13" s="5">
        <v>36338</v>
      </c>
      <c r="C13" s="5">
        <v>30500</v>
      </c>
      <c r="D13" s="17">
        <f>C13/B13-1</f>
        <v>-0.16065826407617367</v>
      </c>
      <c r="E13" s="6">
        <f>B13/C13-1</f>
        <v>0.19140983606557382</v>
      </c>
      <c r="F13" s="5">
        <v>36338</v>
      </c>
      <c r="G13" s="5">
        <v>30500</v>
      </c>
      <c r="H13" s="17">
        <f>IF(G13="",F13/B13-1,G13/B13-1)</f>
        <v>-0.16065826407617367</v>
      </c>
      <c r="I13" s="15">
        <f>IF(G13="",B13/F13-1,B13/G13-1)</f>
        <v>0.19140983606557382</v>
      </c>
      <c r="J13" s="7"/>
      <c r="K13" s="35"/>
    </row>
    <row r="14" spans="1:13" ht="15" customHeight="1" x14ac:dyDescent="0.25">
      <c r="A14" s="30"/>
      <c r="B14" s="54" t="s">
        <v>92</v>
      </c>
      <c r="C14" s="56" t="s">
        <v>93</v>
      </c>
      <c r="D14" s="13" t="s">
        <v>96</v>
      </c>
      <c r="E14" s="14" t="s">
        <v>74</v>
      </c>
      <c r="F14" s="54" t="s">
        <v>92</v>
      </c>
      <c r="G14" s="26" t="s">
        <v>76</v>
      </c>
      <c r="H14" s="13" t="s">
        <v>96</v>
      </c>
      <c r="I14" s="14" t="s">
        <v>74</v>
      </c>
      <c r="J14" s="11" t="s">
        <v>83</v>
      </c>
      <c r="K14" s="35"/>
    </row>
    <row r="15" spans="1:13" ht="15.75" thickBot="1" x14ac:dyDescent="0.3">
      <c r="A15" s="31" t="s">
        <v>73</v>
      </c>
      <c r="B15" s="55"/>
      <c r="C15" s="57"/>
      <c r="D15" s="3" t="s">
        <v>94</v>
      </c>
      <c r="E15" s="2" t="s">
        <v>95</v>
      </c>
      <c r="F15" s="55"/>
      <c r="G15" s="25" t="s">
        <v>77</v>
      </c>
      <c r="H15" s="3" t="s">
        <v>94</v>
      </c>
      <c r="I15" s="2" t="s">
        <v>95</v>
      </c>
      <c r="J15" s="2" t="s">
        <v>110</v>
      </c>
      <c r="K15" s="36"/>
    </row>
    <row r="16" spans="1:13" x14ac:dyDescent="0.25">
      <c r="A16" s="28" t="s">
        <v>97</v>
      </c>
      <c r="B16" s="32">
        <v>529</v>
      </c>
      <c r="C16" s="32">
        <v>162</v>
      </c>
      <c r="D16" s="17">
        <f t="shared" ref="D16:D47" si="0">C16/B16-1</f>
        <v>-0.69376181474480147</v>
      </c>
      <c r="E16" s="6">
        <f t="shared" ref="E16:E47" si="1">B16/C16-1</f>
        <v>2.2654320987654319</v>
      </c>
      <c r="F16" s="32">
        <v>529</v>
      </c>
      <c r="G16" s="32">
        <v>162</v>
      </c>
      <c r="H16" s="17">
        <f t="shared" ref="H16:H47" si="2">IF(G16="",F16/B16-1,G16/B16-1)</f>
        <v>-0.69376181474480147</v>
      </c>
      <c r="I16" s="15">
        <f t="shared" ref="I16:I47" si="3">IF(G16="",B16/F16-1,B16/G16-1)</f>
        <v>2.2654320987654319</v>
      </c>
      <c r="J16" s="41">
        <v>0</v>
      </c>
      <c r="K16" s="37">
        <f t="shared" ref="K16:K47" si="4">IF(I16&lt;0%,-1,IF(AND(0%&lt;=I16,I16&lt;30%),0,1))</f>
        <v>1</v>
      </c>
      <c r="L16" s="10">
        <v>1</v>
      </c>
      <c r="M16" s="10" t="s">
        <v>89</v>
      </c>
    </row>
    <row r="17" spans="1:13" x14ac:dyDescent="0.25">
      <c r="A17" s="28" t="s">
        <v>98</v>
      </c>
      <c r="B17" s="42">
        <v>13.3</v>
      </c>
      <c r="C17" s="42">
        <v>6.8</v>
      </c>
      <c r="D17" s="17">
        <f t="shared" si="0"/>
        <v>-0.48872180451127822</v>
      </c>
      <c r="E17" s="6">
        <f t="shared" si="1"/>
        <v>0.95588235294117663</v>
      </c>
      <c r="F17" s="42">
        <v>13.3</v>
      </c>
      <c r="G17" s="42">
        <v>6.8</v>
      </c>
      <c r="H17" s="17">
        <f t="shared" si="2"/>
        <v>-0.48872180451127822</v>
      </c>
      <c r="I17" s="15">
        <f t="shared" si="3"/>
        <v>0.95588235294117663</v>
      </c>
      <c r="J17" s="38">
        <v>0.69463739927757706</v>
      </c>
      <c r="K17" s="37">
        <f t="shared" si="4"/>
        <v>1</v>
      </c>
      <c r="L17" s="10">
        <v>-1</v>
      </c>
      <c r="M17" s="10" t="s">
        <v>88</v>
      </c>
    </row>
    <row r="18" spans="1:13" x14ac:dyDescent="0.25">
      <c r="A18" s="28" t="s">
        <v>26</v>
      </c>
      <c r="B18" s="32">
        <v>109</v>
      </c>
      <c r="C18" s="32">
        <v>70</v>
      </c>
      <c r="D18" s="17">
        <f t="shared" si="0"/>
        <v>-0.35779816513761464</v>
      </c>
      <c r="E18" s="6">
        <f t="shared" si="1"/>
        <v>0.55714285714285716</v>
      </c>
      <c r="F18" s="32">
        <v>109</v>
      </c>
      <c r="G18" s="32">
        <v>70</v>
      </c>
      <c r="H18" s="17">
        <f t="shared" si="2"/>
        <v>-0.35779816513761464</v>
      </c>
      <c r="I18" s="15">
        <f t="shared" si="3"/>
        <v>0.55714285714285716</v>
      </c>
      <c r="J18" s="38">
        <v>0.96673302125754523</v>
      </c>
      <c r="K18" s="37">
        <f t="shared" si="4"/>
        <v>1</v>
      </c>
      <c r="L18" s="10">
        <v>0</v>
      </c>
      <c r="M18" s="10" t="s">
        <v>90</v>
      </c>
    </row>
    <row r="19" spans="1:13" x14ac:dyDescent="0.25">
      <c r="A19" s="28" t="s">
        <v>29</v>
      </c>
      <c r="B19" s="32">
        <v>40</v>
      </c>
      <c r="C19" s="32">
        <v>26</v>
      </c>
      <c r="D19" s="17">
        <f t="shared" si="0"/>
        <v>-0.35</v>
      </c>
      <c r="E19" s="6">
        <f t="shared" si="1"/>
        <v>0.53846153846153855</v>
      </c>
      <c r="F19" s="32">
        <v>40</v>
      </c>
      <c r="G19" s="32">
        <v>26</v>
      </c>
      <c r="H19" s="17">
        <f t="shared" si="2"/>
        <v>-0.35</v>
      </c>
      <c r="I19" s="15">
        <f t="shared" si="3"/>
        <v>0.53846153846153855</v>
      </c>
      <c r="J19" s="38">
        <v>4.0109033153807259</v>
      </c>
      <c r="K19" s="37">
        <f t="shared" si="4"/>
        <v>1</v>
      </c>
    </row>
    <row r="20" spans="1:13" x14ac:dyDescent="0.25">
      <c r="A20" s="28" t="s">
        <v>70</v>
      </c>
      <c r="B20" s="32">
        <v>136</v>
      </c>
      <c r="C20" s="32">
        <v>89</v>
      </c>
      <c r="D20" s="17">
        <f t="shared" si="0"/>
        <v>-0.34558823529411764</v>
      </c>
      <c r="E20" s="6">
        <f t="shared" si="1"/>
        <v>0.5280898876404494</v>
      </c>
      <c r="F20" s="32">
        <v>136</v>
      </c>
      <c r="G20" s="32">
        <v>89</v>
      </c>
      <c r="H20" s="17">
        <f t="shared" si="2"/>
        <v>-0.34558823529411764</v>
      </c>
      <c r="I20" s="15">
        <f t="shared" si="3"/>
        <v>0.5280898876404494</v>
      </c>
      <c r="J20" s="38">
        <v>0</v>
      </c>
      <c r="K20" s="37">
        <f t="shared" si="4"/>
        <v>1</v>
      </c>
    </row>
    <row r="21" spans="1:13" x14ac:dyDescent="0.25">
      <c r="A21" s="28" t="s">
        <v>99</v>
      </c>
      <c r="B21" s="32">
        <v>4632</v>
      </c>
      <c r="C21" s="32">
        <v>3034</v>
      </c>
      <c r="D21" s="17">
        <f t="shared" si="0"/>
        <v>-0.3449913644214162</v>
      </c>
      <c r="E21" s="6">
        <f t="shared" si="1"/>
        <v>0.52669742913645345</v>
      </c>
      <c r="F21" s="32">
        <v>4632</v>
      </c>
      <c r="G21" s="32">
        <v>3034</v>
      </c>
      <c r="H21" s="17">
        <f t="shared" si="2"/>
        <v>-0.3449913644214162</v>
      </c>
      <c r="I21" s="15">
        <f t="shared" si="3"/>
        <v>0.52669742913645345</v>
      </c>
      <c r="J21" s="38">
        <v>2.1422388732325612</v>
      </c>
      <c r="K21" s="37">
        <f t="shared" si="4"/>
        <v>1</v>
      </c>
    </row>
    <row r="22" spans="1:13" x14ac:dyDescent="0.25">
      <c r="A22" s="28" t="s">
        <v>19</v>
      </c>
      <c r="B22" s="32">
        <v>155</v>
      </c>
      <c r="C22" s="32">
        <v>102</v>
      </c>
      <c r="D22" s="17">
        <f t="shared" si="0"/>
        <v>-0.34193548387096773</v>
      </c>
      <c r="E22" s="6">
        <f t="shared" si="1"/>
        <v>0.51960784313725483</v>
      </c>
      <c r="F22" s="32">
        <v>155</v>
      </c>
      <c r="G22" s="32">
        <v>102</v>
      </c>
      <c r="H22" s="17">
        <f t="shared" si="2"/>
        <v>-0.34193548387096773</v>
      </c>
      <c r="I22" s="15">
        <f t="shared" si="3"/>
        <v>0.51960784313725483</v>
      </c>
      <c r="J22" s="38">
        <v>2.5138925641704155</v>
      </c>
      <c r="K22" s="37">
        <f t="shared" si="4"/>
        <v>1</v>
      </c>
    </row>
    <row r="23" spans="1:13" x14ac:dyDescent="0.25">
      <c r="A23" s="28" t="s">
        <v>63</v>
      </c>
      <c r="B23" s="32">
        <v>103</v>
      </c>
      <c r="C23" s="32">
        <v>69</v>
      </c>
      <c r="D23" s="17">
        <f t="shared" si="0"/>
        <v>-0.33009708737864074</v>
      </c>
      <c r="E23" s="6">
        <f t="shared" si="1"/>
        <v>0.49275362318840576</v>
      </c>
      <c r="F23" s="32">
        <v>103</v>
      </c>
      <c r="G23" s="32">
        <v>69</v>
      </c>
      <c r="H23" s="17">
        <f t="shared" si="2"/>
        <v>-0.33009708737864074</v>
      </c>
      <c r="I23" s="15">
        <f t="shared" si="3"/>
        <v>0.49275362318840576</v>
      </c>
      <c r="J23" s="38">
        <v>2.6315788885480478</v>
      </c>
      <c r="K23" s="37">
        <f t="shared" si="4"/>
        <v>1</v>
      </c>
    </row>
    <row r="24" spans="1:13" x14ac:dyDescent="0.25">
      <c r="A24" s="28" t="s">
        <v>22</v>
      </c>
      <c r="B24" s="32">
        <v>49</v>
      </c>
      <c r="C24" s="32">
        <v>33</v>
      </c>
      <c r="D24" s="17">
        <f t="shared" si="0"/>
        <v>-0.32653061224489799</v>
      </c>
      <c r="E24" s="6">
        <f t="shared" si="1"/>
        <v>0.48484848484848486</v>
      </c>
      <c r="F24" s="32">
        <v>49</v>
      </c>
      <c r="G24" s="32">
        <v>33</v>
      </c>
      <c r="H24" s="17">
        <f t="shared" si="2"/>
        <v>-0.32653061224489799</v>
      </c>
      <c r="I24" s="15">
        <f t="shared" si="3"/>
        <v>0.48484848484848486</v>
      </c>
      <c r="J24" s="38">
        <v>1.2933485307362758</v>
      </c>
      <c r="K24" s="37">
        <f t="shared" si="4"/>
        <v>1</v>
      </c>
    </row>
    <row r="25" spans="1:13" x14ac:dyDescent="0.25">
      <c r="A25" s="28" t="s">
        <v>23</v>
      </c>
      <c r="B25" s="32">
        <v>206</v>
      </c>
      <c r="C25" s="32">
        <v>141</v>
      </c>
      <c r="D25" s="17">
        <f t="shared" si="0"/>
        <v>-0.31553398058252424</v>
      </c>
      <c r="E25" s="6">
        <f t="shared" si="1"/>
        <v>0.46099290780141855</v>
      </c>
      <c r="F25" s="32">
        <v>206</v>
      </c>
      <c r="G25" s="32">
        <v>141</v>
      </c>
      <c r="H25" s="17">
        <f t="shared" si="2"/>
        <v>-0.31553398058252424</v>
      </c>
      <c r="I25" s="15">
        <f t="shared" si="3"/>
        <v>0.46099290780141855</v>
      </c>
      <c r="J25" s="38">
        <v>1.3526244888716401</v>
      </c>
      <c r="K25" s="37">
        <f t="shared" si="4"/>
        <v>1</v>
      </c>
    </row>
    <row r="26" spans="1:13" x14ac:dyDescent="0.25">
      <c r="A26" s="28" t="s">
        <v>69</v>
      </c>
      <c r="B26" s="32">
        <v>64</v>
      </c>
      <c r="C26" s="32">
        <v>44</v>
      </c>
      <c r="D26" s="17">
        <f t="shared" si="0"/>
        <v>-0.3125</v>
      </c>
      <c r="E26" s="6">
        <f t="shared" si="1"/>
        <v>0.45454545454545459</v>
      </c>
      <c r="F26" s="32">
        <v>64</v>
      </c>
      <c r="G26" s="32">
        <v>44</v>
      </c>
      <c r="H26" s="17">
        <f t="shared" si="2"/>
        <v>-0.3125</v>
      </c>
      <c r="I26" s="15">
        <f t="shared" si="3"/>
        <v>0.45454545454545459</v>
      </c>
      <c r="J26" s="38">
        <v>4.2906425388890534</v>
      </c>
      <c r="K26" s="37">
        <f t="shared" si="4"/>
        <v>1</v>
      </c>
    </row>
    <row r="27" spans="1:13" x14ac:dyDescent="0.25">
      <c r="A27" s="28" t="s">
        <v>100</v>
      </c>
      <c r="B27" s="32">
        <v>498</v>
      </c>
      <c r="C27" s="32">
        <v>345</v>
      </c>
      <c r="D27" s="17">
        <f t="shared" si="0"/>
        <v>-0.30722891566265065</v>
      </c>
      <c r="E27" s="6">
        <f t="shared" si="1"/>
        <v>0.44347826086956532</v>
      </c>
      <c r="F27" s="32">
        <v>498</v>
      </c>
      <c r="G27" s="32">
        <v>345</v>
      </c>
      <c r="H27" s="17">
        <f t="shared" si="2"/>
        <v>-0.30722891566265065</v>
      </c>
      <c r="I27" s="15">
        <f t="shared" si="3"/>
        <v>0.44347826086956532</v>
      </c>
      <c r="J27" s="38">
        <v>0</v>
      </c>
      <c r="K27" s="37">
        <f t="shared" si="4"/>
        <v>1</v>
      </c>
    </row>
    <row r="28" spans="1:13" x14ac:dyDescent="0.25">
      <c r="A28" s="28" t="s">
        <v>35</v>
      </c>
      <c r="B28" s="32">
        <v>364</v>
      </c>
      <c r="C28" s="32">
        <v>256</v>
      </c>
      <c r="D28" s="17">
        <f t="shared" si="0"/>
        <v>-0.29670329670329665</v>
      </c>
      <c r="E28" s="6">
        <f t="shared" si="1"/>
        <v>0.421875</v>
      </c>
      <c r="F28" s="32">
        <v>364</v>
      </c>
      <c r="G28" s="32">
        <v>256</v>
      </c>
      <c r="H28" s="17">
        <f t="shared" si="2"/>
        <v>-0.29670329670329665</v>
      </c>
      <c r="I28" s="15">
        <f t="shared" si="3"/>
        <v>0.421875</v>
      </c>
      <c r="J28" s="38">
        <v>2.6368565344397865</v>
      </c>
      <c r="K28" s="37">
        <f t="shared" si="4"/>
        <v>1</v>
      </c>
    </row>
    <row r="29" spans="1:13" x14ac:dyDescent="0.25">
      <c r="A29" s="28" t="s">
        <v>61</v>
      </c>
      <c r="B29" s="32">
        <v>125</v>
      </c>
      <c r="C29" s="32">
        <v>88</v>
      </c>
      <c r="D29" s="17">
        <f t="shared" si="0"/>
        <v>-0.29600000000000004</v>
      </c>
      <c r="E29" s="6">
        <f t="shared" si="1"/>
        <v>0.42045454545454541</v>
      </c>
      <c r="F29" s="32">
        <v>125</v>
      </c>
      <c r="G29" s="32">
        <v>88</v>
      </c>
      <c r="H29" s="17">
        <f t="shared" si="2"/>
        <v>-0.29600000000000004</v>
      </c>
      <c r="I29" s="15">
        <f t="shared" si="3"/>
        <v>0.42045454545454541</v>
      </c>
      <c r="J29" s="38">
        <v>2.7825099916907616</v>
      </c>
      <c r="K29" s="37">
        <f t="shared" si="4"/>
        <v>1</v>
      </c>
    </row>
    <row r="30" spans="1:13" x14ac:dyDescent="0.25">
      <c r="A30" s="28" t="s">
        <v>5</v>
      </c>
      <c r="B30" s="32">
        <v>146</v>
      </c>
      <c r="C30" s="32">
        <v>103</v>
      </c>
      <c r="D30" s="17">
        <f t="shared" si="0"/>
        <v>-0.29452054794520544</v>
      </c>
      <c r="E30" s="6">
        <f t="shared" si="1"/>
        <v>0.41747572815533984</v>
      </c>
      <c r="F30" s="32">
        <v>146</v>
      </c>
      <c r="G30" s="32">
        <v>103</v>
      </c>
      <c r="H30" s="17">
        <f t="shared" si="2"/>
        <v>-0.29452054794520544</v>
      </c>
      <c r="I30" s="15">
        <f t="shared" si="3"/>
        <v>0.41747572815533984</v>
      </c>
      <c r="J30" s="38">
        <v>0</v>
      </c>
      <c r="K30" s="37">
        <f t="shared" si="4"/>
        <v>1</v>
      </c>
    </row>
    <row r="31" spans="1:13" x14ac:dyDescent="0.25">
      <c r="A31" s="28" t="s">
        <v>50</v>
      </c>
      <c r="B31" s="32">
        <v>146</v>
      </c>
      <c r="C31" s="32">
        <v>103</v>
      </c>
      <c r="D31" s="17">
        <f t="shared" si="0"/>
        <v>-0.29452054794520544</v>
      </c>
      <c r="E31" s="6">
        <f t="shared" si="1"/>
        <v>0.41747572815533984</v>
      </c>
      <c r="F31" s="32">
        <v>146</v>
      </c>
      <c r="G31" s="32">
        <v>103</v>
      </c>
      <c r="H31" s="17">
        <f t="shared" si="2"/>
        <v>-0.29452054794520544</v>
      </c>
      <c r="I31" s="15">
        <f t="shared" si="3"/>
        <v>0.41747572815533984</v>
      </c>
      <c r="J31" s="38">
        <v>1.0949577265554462</v>
      </c>
      <c r="K31" s="37">
        <f t="shared" si="4"/>
        <v>1</v>
      </c>
    </row>
    <row r="32" spans="1:13" x14ac:dyDescent="0.25">
      <c r="A32" s="28" t="s">
        <v>10</v>
      </c>
      <c r="B32" s="32">
        <v>62</v>
      </c>
      <c r="C32" s="32">
        <v>44</v>
      </c>
      <c r="D32" s="17">
        <f t="shared" si="0"/>
        <v>-0.29032258064516125</v>
      </c>
      <c r="E32" s="6">
        <f t="shared" si="1"/>
        <v>0.40909090909090917</v>
      </c>
      <c r="F32" s="32">
        <v>62</v>
      </c>
      <c r="G32" s="32">
        <v>44</v>
      </c>
      <c r="H32" s="17">
        <f t="shared" si="2"/>
        <v>-0.29032258064516125</v>
      </c>
      <c r="I32" s="15">
        <f t="shared" si="3"/>
        <v>0.40909090909090917</v>
      </c>
      <c r="J32" s="38">
        <v>7.762557295359434</v>
      </c>
      <c r="K32" s="37">
        <f t="shared" si="4"/>
        <v>1</v>
      </c>
    </row>
    <row r="33" spans="1:11" x14ac:dyDescent="0.25">
      <c r="A33" s="28" t="s">
        <v>34</v>
      </c>
      <c r="B33" s="32">
        <v>14</v>
      </c>
      <c r="C33" s="32">
        <v>10</v>
      </c>
      <c r="D33" s="17">
        <f t="shared" si="0"/>
        <v>-0.2857142857142857</v>
      </c>
      <c r="E33" s="6">
        <f t="shared" si="1"/>
        <v>0.39999999999999991</v>
      </c>
      <c r="F33" s="32">
        <v>14</v>
      </c>
      <c r="G33" s="32">
        <v>10</v>
      </c>
      <c r="H33" s="17">
        <f t="shared" si="2"/>
        <v>-0.2857142857142857</v>
      </c>
      <c r="I33" s="15">
        <f t="shared" si="3"/>
        <v>0.39999999999999991</v>
      </c>
      <c r="J33" s="38">
        <v>1.0867402855683459</v>
      </c>
      <c r="K33" s="37">
        <f t="shared" si="4"/>
        <v>1</v>
      </c>
    </row>
    <row r="34" spans="1:11" x14ac:dyDescent="0.25">
      <c r="A34" s="28" t="s">
        <v>58</v>
      </c>
      <c r="B34" s="32">
        <v>15</v>
      </c>
      <c r="C34" s="42">
        <v>11</v>
      </c>
      <c r="D34" s="17">
        <f t="shared" si="0"/>
        <v>-0.26666666666666672</v>
      </c>
      <c r="E34" s="6">
        <f t="shared" si="1"/>
        <v>0.36363636363636354</v>
      </c>
      <c r="F34" s="32">
        <v>15</v>
      </c>
      <c r="G34" s="42">
        <v>11</v>
      </c>
      <c r="H34" s="17">
        <f t="shared" si="2"/>
        <v>-0.26666666666666672</v>
      </c>
      <c r="I34" s="15">
        <f t="shared" si="3"/>
        <v>0.36363636363636354</v>
      </c>
      <c r="J34" s="38">
        <v>1.3763345556056246</v>
      </c>
      <c r="K34" s="37">
        <f t="shared" si="4"/>
        <v>1</v>
      </c>
    </row>
    <row r="35" spans="1:11" x14ac:dyDescent="0.25">
      <c r="A35" s="28" t="s">
        <v>60</v>
      </c>
      <c r="B35" s="32">
        <v>1320</v>
      </c>
      <c r="C35" s="32">
        <v>974</v>
      </c>
      <c r="D35" s="17">
        <f t="shared" si="0"/>
        <v>-0.26212121212121209</v>
      </c>
      <c r="E35" s="6">
        <f t="shared" si="1"/>
        <v>0.35523613963039025</v>
      </c>
      <c r="F35" s="32">
        <v>1320</v>
      </c>
      <c r="G35" s="32">
        <v>974</v>
      </c>
      <c r="H35" s="17">
        <f t="shared" si="2"/>
        <v>-0.26212121212121209</v>
      </c>
      <c r="I35" s="15">
        <f t="shared" si="3"/>
        <v>0.35523613963039025</v>
      </c>
      <c r="J35" s="38">
        <v>2.5069444444444442</v>
      </c>
      <c r="K35" s="37">
        <f t="shared" si="4"/>
        <v>1</v>
      </c>
    </row>
    <row r="36" spans="1:11" x14ac:dyDescent="0.25">
      <c r="A36" s="28" t="s">
        <v>25</v>
      </c>
      <c r="B36" s="32">
        <v>187</v>
      </c>
      <c r="C36" s="32">
        <v>139</v>
      </c>
      <c r="D36" s="17">
        <f t="shared" si="0"/>
        <v>-0.25668449197860965</v>
      </c>
      <c r="E36" s="6">
        <f t="shared" si="1"/>
        <v>0.34532374100719432</v>
      </c>
      <c r="F36" s="32">
        <v>187</v>
      </c>
      <c r="G36" s="32">
        <v>139</v>
      </c>
      <c r="H36" s="17">
        <f t="shared" si="2"/>
        <v>-0.25668449197860965</v>
      </c>
      <c r="I36" s="15">
        <f t="shared" si="3"/>
        <v>0.34532374100719432</v>
      </c>
      <c r="J36" s="38">
        <v>1.8057553888224869</v>
      </c>
      <c r="K36" s="37">
        <f t="shared" si="4"/>
        <v>1</v>
      </c>
    </row>
    <row r="37" spans="1:11" x14ac:dyDescent="0.25">
      <c r="A37" s="28" t="s">
        <v>101</v>
      </c>
      <c r="B37" s="32">
        <v>114</v>
      </c>
      <c r="C37" s="32">
        <v>85</v>
      </c>
      <c r="D37" s="17">
        <f t="shared" si="0"/>
        <v>-0.25438596491228072</v>
      </c>
      <c r="E37" s="6">
        <f t="shared" si="1"/>
        <v>0.34117647058823519</v>
      </c>
      <c r="F37" s="32">
        <v>114</v>
      </c>
      <c r="G37" s="32">
        <v>85</v>
      </c>
      <c r="H37" s="17">
        <f t="shared" si="2"/>
        <v>-0.25438596491228072</v>
      </c>
      <c r="I37" s="15">
        <f t="shared" si="3"/>
        <v>0.34117647058823519</v>
      </c>
      <c r="J37" s="38">
        <v>0</v>
      </c>
      <c r="K37" s="37">
        <f t="shared" si="4"/>
        <v>1</v>
      </c>
    </row>
    <row r="38" spans="1:11" x14ac:dyDescent="0.25">
      <c r="A38" s="28" t="s">
        <v>41</v>
      </c>
      <c r="B38" s="32">
        <v>12207</v>
      </c>
      <c r="C38" s="32">
        <v>9147</v>
      </c>
      <c r="D38" s="17">
        <f t="shared" si="0"/>
        <v>-0.25067584173015478</v>
      </c>
      <c r="E38" s="6">
        <f t="shared" si="1"/>
        <v>0.33453591341423428</v>
      </c>
      <c r="F38" s="32">
        <v>12207</v>
      </c>
      <c r="G38" s="32">
        <v>9147</v>
      </c>
      <c r="H38" s="17">
        <f t="shared" si="2"/>
        <v>-0.25067584173015478</v>
      </c>
      <c r="I38" s="15">
        <f t="shared" si="3"/>
        <v>0.33453591341423428</v>
      </c>
      <c r="J38" s="38">
        <v>1.2917115177610334</v>
      </c>
      <c r="K38" s="37">
        <f t="shared" si="4"/>
        <v>1</v>
      </c>
    </row>
    <row r="39" spans="1:11" x14ac:dyDescent="0.25">
      <c r="A39" s="28" t="s">
        <v>102</v>
      </c>
      <c r="B39" s="32">
        <v>727</v>
      </c>
      <c r="C39" s="32">
        <v>545</v>
      </c>
      <c r="D39" s="17">
        <f t="shared" si="0"/>
        <v>-0.25034387895460797</v>
      </c>
      <c r="E39" s="6">
        <f t="shared" si="1"/>
        <v>0.33394495412844027</v>
      </c>
      <c r="F39" s="32">
        <v>727</v>
      </c>
      <c r="G39" s="32">
        <v>545</v>
      </c>
      <c r="H39" s="17">
        <f t="shared" si="2"/>
        <v>-0.25034387895460797</v>
      </c>
      <c r="I39" s="15">
        <f t="shared" si="3"/>
        <v>0.33394495412844027</v>
      </c>
      <c r="J39" s="38">
        <v>1.8365472910927456</v>
      </c>
      <c r="K39" s="37">
        <f t="shared" si="4"/>
        <v>1</v>
      </c>
    </row>
    <row r="40" spans="1:11" x14ac:dyDescent="0.25">
      <c r="A40" s="28" t="s">
        <v>16</v>
      </c>
      <c r="B40" s="32">
        <v>56</v>
      </c>
      <c r="C40" s="32">
        <v>42</v>
      </c>
      <c r="D40" s="17">
        <f t="shared" si="0"/>
        <v>-0.25</v>
      </c>
      <c r="E40" s="6">
        <f t="shared" si="1"/>
        <v>0.33333333333333326</v>
      </c>
      <c r="F40" s="32">
        <v>56</v>
      </c>
      <c r="G40" s="32">
        <v>42</v>
      </c>
      <c r="H40" s="17">
        <f t="shared" si="2"/>
        <v>-0.25</v>
      </c>
      <c r="I40" s="15">
        <f t="shared" si="3"/>
        <v>0.33333333333333326</v>
      </c>
      <c r="J40" s="39">
        <v>3.3756230392767179</v>
      </c>
      <c r="K40" s="37">
        <f t="shared" si="4"/>
        <v>1</v>
      </c>
    </row>
    <row r="41" spans="1:11" x14ac:dyDescent="0.25">
      <c r="A41" s="28" t="s">
        <v>53</v>
      </c>
      <c r="B41" s="32">
        <v>72</v>
      </c>
      <c r="C41" s="32">
        <v>54</v>
      </c>
      <c r="D41" s="17">
        <f t="shared" si="0"/>
        <v>-0.25</v>
      </c>
      <c r="E41" s="6">
        <f t="shared" si="1"/>
        <v>0.33333333333333326</v>
      </c>
      <c r="F41" s="32">
        <v>72</v>
      </c>
      <c r="G41" s="32">
        <v>54</v>
      </c>
      <c r="H41" s="17">
        <f t="shared" si="2"/>
        <v>-0.25</v>
      </c>
      <c r="I41" s="15">
        <f t="shared" si="3"/>
        <v>0.33333333333333326</v>
      </c>
      <c r="J41" s="38">
        <v>1.3620604259534423</v>
      </c>
      <c r="K41" s="37">
        <f t="shared" si="4"/>
        <v>1</v>
      </c>
    </row>
    <row r="42" spans="1:11" x14ac:dyDescent="0.25">
      <c r="A42" s="28" t="s">
        <v>42</v>
      </c>
      <c r="B42" s="32">
        <v>417</v>
      </c>
      <c r="C42" s="32">
        <v>314</v>
      </c>
      <c r="D42" s="17">
        <f t="shared" si="0"/>
        <v>-0.24700239808153479</v>
      </c>
      <c r="E42" s="6">
        <f t="shared" si="1"/>
        <v>0.32802547770700641</v>
      </c>
      <c r="F42" s="32">
        <v>417</v>
      </c>
      <c r="G42" s="32">
        <v>314</v>
      </c>
      <c r="H42" s="17">
        <f t="shared" si="2"/>
        <v>-0.24700239808153479</v>
      </c>
      <c r="I42" s="15">
        <f t="shared" si="3"/>
        <v>0.32802547770700641</v>
      </c>
      <c r="J42" s="38">
        <v>1.5293930829169549</v>
      </c>
      <c r="K42" s="37">
        <f t="shared" si="4"/>
        <v>1</v>
      </c>
    </row>
    <row r="43" spans="1:11" x14ac:dyDescent="0.25">
      <c r="A43" s="28" t="s">
        <v>28</v>
      </c>
      <c r="B43" s="32">
        <v>35</v>
      </c>
      <c r="C43" s="32">
        <v>27</v>
      </c>
      <c r="D43" s="17">
        <f t="shared" si="0"/>
        <v>-0.22857142857142854</v>
      </c>
      <c r="E43" s="6">
        <f t="shared" si="1"/>
        <v>0.29629629629629628</v>
      </c>
      <c r="F43" s="32">
        <v>35</v>
      </c>
      <c r="G43" s="32">
        <v>27</v>
      </c>
      <c r="H43" s="17">
        <f t="shared" si="2"/>
        <v>-0.22857142857142854</v>
      </c>
      <c r="I43" s="15">
        <f t="shared" si="3"/>
        <v>0.29629629629629628</v>
      </c>
      <c r="J43" s="38">
        <v>3.3638026204361995</v>
      </c>
      <c r="K43" s="37">
        <f t="shared" si="4"/>
        <v>0</v>
      </c>
    </row>
    <row r="44" spans="1:11" x14ac:dyDescent="0.25">
      <c r="A44" s="28" t="s">
        <v>103</v>
      </c>
      <c r="B44" s="32">
        <v>153</v>
      </c>
      <c r="C44" s="32">
        <v>119</v>
      </c>
      <c r="D44" s="17">
        <f t="shared" si="0"/>
        <v>-0.22222222222222221</v>
      </c>
      <c r="E44" s="6">
        <f t="shared" si="1"/>
        <v>0.28571428571428581</v>
      </c>
      <c r="F44" s="32">
        <v>153</v>
      </c>
      <c r="G44" s="32">
        <v>119</v>
      </c>
      <c r="H44" s="17">
        <f t="shared" si="2"/>
        <v>-0.22222222222222221</v>
      </c>
      <c r="I44" s="15">
        <f t="shared" si="3"/>
        <v>0.28571428571428581</v>
      </c>
      <c r="J44" s="39">
        <v>3.6939733034675553</v>
      </c>
      <c r="K44" s="37">
        <f t="shared" si="4"/>
        <v>0</v>
      </c>
    </row>
    <row r="45" spans="1:11" x14ac:dyDescent="0.25">
      <c r="A45" s="28" t="s">
        <v>64</v>
      </c>
      <c r="B45" s="32">
        <v>235</v>
      </c>
      <c r="C45" s="32">
        <v>186</v>
      </c>
      <c r="D45" s="17">
        <f t="shared" si="0"/>
        <v>-0.20851063829787231</v>
      </c>
      <c r="E45" s="6">
        <f t="shared" si="1"/>
        <v>0.26344086021505375</v>
      </c>
      <c r="F45" s="32">
        <v>235</v>
      </c>
      <c r="G45" s="32">
        <v>186</v>
      </c>
      <c r="H45" s="17">
        <f t="shared" si="2"/>
        <v>-0.20851063829787231</v>
      </c>
      <c r="I45" s="15">
        <f t="shared" si="3"/>
        <v>0.26344086021505375</v>
      </c>
      <c r="J45" s="38">
        <v>1.3541134876685903</v>
      </c>
      <c r="K45" s="37">
        <f t="shared" si="4"/>
        <v>0</v>
      </c>
    </row>
    <row r="46" spans="1:11" x14ac:dyDescent="0.25">
      <c r="A46" s="28" t="s">
        <v>37</v>
      </c>
      <c r="B46" s="32">
        <v>217</v>
      </c>
      <c r="C46" s="32">
        <v>172</v>
      </c>
      <c r="D46" s="17">
        <f t="shared" si="0"/>
        <v>-0.20737327188940091</v>
      </c>
      <c r="E46" s="6">
        <f t="shared" si="1"/>
        <v>0.26162790697674421</v>
      </c>
      <c r="F46" s="32">
        <v>217</v>
      </c>
      <c r="G46" s="32">
        <v>172</v>
      </c>
      <c r="H46" s="17">
        <f t="shared" si="2"/>
        <v>-0.20737327188940091</v>
      </c>
      <c r="I46" s="15">
        <f t="shared" si="3"/>
        <v>0.26162790697674421</v>
      </c>
      <c r="J46" s="38">
        <v>2.6478377045095232</v>
      </c>
      <c r="K46" s="37">
        <f t="shared" si="4"/>
        <v>0</v>
      </c>
    </row>
    <row r="47" spans="1:11" x14ac:dyDescent="0.25">
      <c r="A47" s="28" t="s">
        <v>1</v>
      </c>
      <c r="B47" s="32">
        <v>156</v>
      </c>
      <c r="C47" s="32">
        <v>124</v>
      </c>
      <c r="D47" s="17">
        <f t="shared" si="0"/>
        <v>-0.20512820512820518</v>
      </c>
      <c r="E47" s="6">
        <f t="shared" si="1"/>
        <v>0.25806451612903225</v>
      </c>
      <c r="F47" s="32">
        <v>156</v>
      </c>
      <c r="G47" s="32">
        <v>124</v>
      </c>
      <c r="H47" s="17">
        <f t="shared" si="2"/>
        <v>-0.20512820512820518</v>
      </c>
      <c r="I47" s="15">
        <f t="shared" si="3"/>
        <v>0.25806451612903225</v>
      </c>
      <c r="J47" s="38">
        <v>4.5681766186422053</v>
      </c>
      <c r="K47" s="37">
        <f t="shared" si="4"/>
        <v>0</v>
      </c>
    </row>
    <row r="48" spans="1:11" x14ac:dyDescent="0.25">
      <c r="A48" s="28" t="s">
        <v>105</v>
      </c>
      <c r="B48" s="32">
        <v>113</v>
      </c>
      <c r="C48" s="32">
        <v>90</v>
      </c>
      <c r="D48" s="17">
        <f t="shared" ref="D48:D79" si="5">C48/B48-1</f>
        <v>-0.20353982300884954</v>
      </c>
      <c r="E48" s="6">
        <f t="shared" ref="E48:E79" si="6">B48/C48-1</f>
        <v>0.25555555555555554</v>
      </c>
      <c r="F48" s="32">
        <v>113</v>
      </c>
      <c r="G48" s="32">
        <v>90</v>
      </c>
      <c r="H48" s="17">
        <f t="shared" ref="H48:H79" si="7">IF(G48="",F48/B48-1,G48/B48-1)</f>
        <v>-0.20353982300884954</v>
      </c>
      <c r="I48" s="15">
        <f t="shared" ref="I48:I79" si="8">IF(G48="",B48/F48-1,B48/G48-1)</f>
        <v>0.25555555555555554</v>
      </c>
      <c r="J48" s="38">
        <v>1.0603698172583085</v>
      </c>
      <c r="K48" s="37">
        <f t="shared" ref="K48:K79" si="9">IF(I48&lt;0%,-1,IF(AND(0%&lt;=I48,I48&lt;30%),0,1))</f>
        <v>0</v>
      </c>
    </row>
    <row r="49" spans="1:11" x14ac:dyDescent="0.25">
      <c r="A49" s="28" t="s">
        <v>38</v>
      </c>
      <c r="B49" s="32">
        <v>45</v>
      </c>
      <c r="C49" s="32">
        <v>36</v>
      </c>
      <c r="D49" s="17">
        <f t="shared" si="5"/>
        <v>-0.19999999999999996</v>
      </c>
      <c r="E49" s="6">
        <f t="shared" si="6"/>
        <v>0.25</v>
      </c>
      <c r="F49" s="32">
        <v>45</v>
      </c>
      <c r="G49" s="32">
        <v>36</v>
      </c>
      <c r="H49" s="17">
        <f t="shared" si="7"/>
        <v>-0.19999999999999996</v>
      </c>
      <c r="I49" s="15">
        <f t="shared" si="8"/>
        <v>0.25</v>
      </c>
      <c r="J49" s="38">
        <v>3.7778365649954511</v>
      </c>
      <c r="K49" s="37">
        <f t="shared" si="9"/>
        <v>0</v>
      </c>
    </row>
    <row r="50" spans="1:11" x14ac:dyDescent="0.25">
      <c r="A50" s="28" t="s">
        <v>21</v>
      </c>
      <c r="B50" s="32">
        <v>289</v>
      </c>
      <c r="C50" s="32">
        <v>232</v>
      </c>
      <c r="D50" s="17">
        <f t="shared" si="5"/>
        <v>-0.19723183391003463</v>
      </c>
      <c r="E50" s="6">
        <f t="shared" si="6"/>
        <v>0.2456896551724137</v>
      </c>
      <c r="F50" s="32">
        <v>289</v>
      </c>
      <c r="G50" s="32">
        <v>232</v>
      </c>
      <c r="H50" s="17">
        <f t="shared" si="7"/>
        <v>-0.19723183391003463</v>
      </c>
      <c r="I50" s="15">
        <f t="shared" si="8"/>
        <v>0.2456896551724137</v>
      </c>
      <c r="J50" s="38">
        <v>0.36077402231536099</v>
      </c>
      <c r="K50" s="37">
        <f t="shared" si="9"/>
        <v>0</v>
      </c>
    </row>
    <row r="51" spans="1:11" x14ac:dyDescent="0.25">
      <c r="A51" s="28" t="s">
        <v>104</v>
      </c>
      <c r="B51" s="32">
        <v>208</v>
      </c>
      <c r="C51" s="32">
        <v>167</v>
      </c>
      <c r="D51" s="17">
        <f t="shared" si="5"/>
        <v>-0.19711538461538458</v>
      </c>
      <c r="E51" s="6">
        <f t="shared" si="6"/>
        <v>0.24550898203592819</v>
      </c>
      <c r="F51" s="32">
        <v>208</v>
      </c>
      <c r="G51" s="32">
        <v>167</v>
      </c>
      <c r="H51" s="17">
        <f t="shared" si="7"/>
        <v>-0.19711538461538458</v>
      </c>
      <c r="I51" s="15">
        <f t="shared" si="8"/>
        <v>0.24550898203592819</v>
      </c>
      <c r="J51" s="38">
        <v>1.2595744843178609</v>
      </c>
      <c r="K51" s="37">
        <f t="shared" si="9"/>
        <v>0</v>
      </c>
    </row>
    <row r="52" spans="1:11" x14ac:dyDescent="0.25">
      <c r="A52" s="28" t="s">
        <v>59</v>
      </c>
      <c r="B52" s="32">
        <v>366</v>
      </c>
      <c r="C52" s="32">
        <v>297</v>
      </c>
      <c r="D52" s="17">
        <f t="shared" si="5"/>
        <v>-0.18852459016393441</v>
      </c>
      <c r="E52" s="6">
        <f t="shared" si="6"/>
        <v>0.23232323232323226</v>
      </c>
      <c r="F52" s="32">
        <v>366</v>
      </c>
      <c r="G52" s="32">
        <v>297</v>
      </c>
      <c r="H52" s="17">
        <f t="shared" si="7"/>
        <v>-0.18852459016393441</v>
      </c>
      <c r="I52" s="15">
        <f t="shared" si="8"/>
        <v>0.23232323232323226</v>
      </c>
      <c r="J52" s="38">
        <v>3.0876494657154261</v>
      </c>
      <c r="K52" s="37">
        <f t="shared" si="9"/>
        <v>0</v>
      </c>
    </row>
    <row r="53" spans="1:11" x14ac:dyDescent="0.25">
      <c r="A53" s="28" t="s">
        <v>47</v>
      </c>
      <c r="B53" s="32">
        <v>295</v>
      </c>
      <c r="C53" s="32">
        <v>241</v>
      </c>
      <c r="D53" s="17">
        <f t="shared" si="5"/>
        <v>-0.18305084745762712</v>
      </c>
      <c r="E53" s="6">
        <f t="shared" si="6"/>
        <v>0.22406639004149387</v>
      </c>
      <c r="F53" s="32">
        <v>295</v>
      </c>
      <c r="G53" s="32">
        <v>241</v>
      </c>
      <c r="H53" s="17">
        <f t="shared" si="7"/>
        <v>-0.18305084745762712</v>
      </c>
      <c r="I53" s="15">
        <f t="shared" si="8"/>
        <v>0.22406639004149387</v>
      </c>
      <c r="J53" s="38">
        <v>0.9537321968526622</v>
      </c>
      <c r="K53" s="37">
        <f t="shared" si="9"/>
        <v>0</v>
      </c>
    </row>
    <row r="54" spans="1:11" x14ac:dyDescent="0.25">
      <c r="A54" s="28" t="s">
        <v>55</v>
      </c>
      <c r="B54" s="32">
        <v>279</v>
      </c>
      <c r="C54" s="32">
        <v>230</v>
      </c>
      <c r="D54" s="17">
        <f t="shared" si="5"/>
        <v>-0.17562724014336917</v>
      </c>
      <c r="E54" s="6">
        <f t="shared" si="6"/>
        <v>0.21304347826086967</v>
      </c>
      <c r="F54" s="32">
        <v>279</v>
      </c>
      <c r="G54" s="32">
        <v>230</v>
      </c>
      <c r="H54" s="17">
        <f t="shared" si="7"/>
        <v>-0.17562724014336917</v>
      </c>
      <c r="I54" s="15">
        <f t="shared" si="8"/>
        <v>0.21304347826086967</v>
      </c>
      <c r="J54" s="38">
        <v>1.8272013544001424</v>
      </c>
      <c r="K54" s="37">
        <f t="shared" si="9"/>
        <v>0</v>
      </c>
    </row>
    <row r="55" spans="1:11" x14ac:dyDescent="0.25">
      <c r="A55" s="28" t="s">
        <v>54</v>
      </c>
      <c r="B55" s="32">
        <v>77</v>
      </c>
      <c r="C55" s="32">
        <v>64</v>
      </c>
      <c r="D55" s="17">
        <f t="shared" si="5"/>
        <v>-0.16883116883116878</v>
      </c>
      <c r="E55" s="6">
        <f t="shared" si="6"/>
        <v>0.203125</v>
      </c>
      <c r="F55" s="32">
        <v>77</v>
      </c>
      <c r="G55" s="32">
        <v>64</v>
      </c>
      <c r="H55" s="17">
        <f t="shared" si="7"/>
        <v>-0.16883116883116878</v>
      </c>
      <c r="I55" s="15">
        <f t="shared" si="8"/>
        <v>0.203125</v>
      </c>
      <c r="J55" s="38">
        <v>1.8909735136501269</v>
      </c>
      <c r="K55" s="37">
        <f t="shared" si="9"/>
        <v>0</v>
      </c>
    </row>
    <row r="56" spans="1:11" x14ac:dyDescent="0.25">
      <c r="A56" s="28" t="s">
        <v>67</v>
      </c>
      <c r="B56" s="32">
        <v>586</v>
      </c>
      <c r="C56" s="32">
        <v>488</v>
      </c>
      <c r="D56" s="17">
        <f t="shared" si="5"/>
        <v>-0.16723549488054612</v>
      </c>
      <c r="E56" s="6">
        <f t="shared" si="6"/>
        <v>0.20081967213114749</v>
      </c>
      <c r="F56" s="32">
        <v>586</v>
      </c>
      <c r="G56" s="32">
        <v>488</v>
      </c>
      <c r="H56" s="17">
        <f t="shared" si="7"/>
        <v>-0.16723549488054612</v>
      </c>
      <c r="I56" s="15">
        <f t="shared" si="8"/>
        <v>0.20081967213114749</v>
      </c>
      <c r="J56" s="38">
        <v>0.21809401502674997</v>
      </c>
      <c r="K56" s="37">
        <f t="shared" si="9"/>
        <v>0</v>
      </c>
    </row>
    <row r="57" spans="1:11" x14ac:dyDescent="0.25">
      <c r="A57" s="28" t="s">
        <v>4</v>
      </c>
      <c r="B57" s="32">
        <v>2541</v>
      </c>
      <c r="C57" s="32">
        <v>2119</v>
      </c>
      <c r="D57" s="17">
        <f t="shared" si="5"/>
        <v>-0.16607634789452974</v>
      </c>
      <c r="E57" s="6">
        <f t="shared" si="6"/>
        <v>0.19915054270882493</v>
      </c>
      <c r="F57" s="32">
        <v>2541</v>
      </c>
      <c r="G57" s="32">
        <v>2119</v>
      </c>
      <c r="H57" s="17">
        <f t="shared" si="7"/>
        <v>-0.16607634789452974</v>
      </c>
      <c r="I57" s="15">
        <f t="shared" si="8"/>
        <v>0.19915054270882493</v>
      </c>
      <c r="J57" s="39">
        <v>0</v>
      </c>
      <c r="K57" s="37">
        <f t="shared" si="9"/>
        <v>0</v>
      </c>
    </row>
    <row r="58" spans="1:11" x14ac:dyDescent="0.25">
      <c r="A58" s="28" t="s">
        <v>106</v>
      </c>
      <c r="B58" s="32">
        <v>229</v>
      </c>
      <c r="C58" s="32">
        <v>191</v>
      </c>
      <c r="D58" s="17">
        <f t="shared" si="5"/>
        <v>-0.16593886462882101</v>
      </c>
      <c r="E58" s="6">
        <f t="shared" si="6"/>
        <v>0.19895287958115193</v>
      </c>
      <c r="F58" s="32">
        <v>229</v>
      </c>
      <c r="G58" s="32">
        <v>191</v>
      </c>
      <c r="H58" s="17">
        <f t="shared" si="7"/>
        <v>-0.16593886462882101</v>
      </c>
      <c r="I58" s="15">
        <f t="shared" si="8"/>
        <v>0.19895287958115193</v>
      </c>
      <c r="J58" s="38">
        <v>0.83382963447881309</v>
      </c>
      <c r="K58" s="37">
        <f t="shared" si="9"/>
        <v>0</v>
      </c>
    </row>
    <row r="59" spans="1:11" x14ac:dyDescent="0.25">
      <c r="A59" s="28" t="s">
        <v>49</v>
      </c>
      <c r="B59" s="32">
        <v>82</v>
      </c>
      <c r="C59" s="32">
        <v>69</v>
      </c>
      <c r="D59" s="17">
        <f t="shared" si="5"/>
        <v>-0.15853658536585369</v>
      </c>
      <c r="E59" s="6">
        <f t="shared" si="6"/>
        <v>0.18840579710144922</v>
      </c>
      <c r="F59" s="32">
        <v>82</v>
      </c>
      <c r="G59" s="32">
        <v>69</v>
      </c>
      <c r="H59" s="17">
        <f t="shared" si="7"/>
        <v>-0.15853658536585369</v>
      </c>
      <c r="I59" s="15">
        <f t="shared" si="8"/>
        <v>0.18840579710144922</v>
      </c>
      <c r="J59" s="38">
        <v>2.2274164784385695</v>
      </c>
      <c r="K59" s="37">
        <f t="shared" si="9"/>
        <v>0</v>
      </c>
    </row>
    <row r="60" spans="1:11" x14ac:dyDescent="0.25">
      <c r="A60" s="28" t="s">
        <v>33</v>
      </c>
      <c r="B60" s="32">
        <v>71</v>
      </c>
      <c r="C60" s="32">
        <v>60</v>
      </c>
      <c r="D60" s="17">
        <f t="shared" si="5"/>
        <v>-0.15492957746478875</v>
      </c>
      <c r="E60" s="6">
        <f t="shared" si="6"/>
        <v>0.18333333333333335</v>
      </c>
      <c r="F60" s="32">
        <v>71</v>
      </c>
      <c r="G60" s="32">
        <v>60</v>
      </c>
      <c r="H60" s="17">
        <f t="shared" si="7"/>
        <v>-0.15492957746478875</v>
      </c>
      <c r="I60" s="15">
        <f t="shared" si="8"/>
        <v>0.18333333333333335</v>
      </c>
      <c r="J60" s="38">
        <v>3.0967526344858687</v>
      </c>
      <c r="K60" s="37">
        <f t="shared" si="9"/>
        <v>0</v>
      </c>
    </row>
    <row r="61" spans="1:11" x14ac:dyDescent="0.25">
      <c r="A61" s="28" t="s">
        <v>7</v>
      </c>
      <c r="B61" s="32">
        <v>108</v>
      </c>
      <c r="C61" s="32">
        <v>92</v>
      </c>
      <c r="D61" s="17">
        <f t="shared" si="5"/>
        <v>-0.14814814814814814</v>
      </c>
      <c r="E61" s="6">
        <f t="shared" si="6"/>
        <v>0.17391304347826098</v>
      </c>
      <c r="F61" s="32">
        <v>108</v>
      </c>
      <c r="G61" s="32">
        <v>92</v>
      </c>
      <c r="H61" s="17">
        <f t="shared" si="7"/>
        <v>-0.14814814814814814</v>
      </c>
      <c r="I61" s="15">
        <f t="shared" si="8"/>
        <v>0.17391304347826098</v>
      </c>
      <c r="J61" s="38">
        <v>1.5639468884931718</v>
      </c>
      <c r="K61" s="37">
        <f t="shared" si="9"/>
        <v>0</v>
      </c>
    </row>
    <row r="62" spans="1:11" x14ac:dyDescent="0.25">
      <c r="A62" s="28" t="s">
        <v>107</v>
      </c>
      <c r="B62" s="32">
        <v>267</v>
      </c>
      <c r="C62" s="32">
        <v>229</v>
      </c>
      <c r="D62" s="17">
        <f t="shared" si="5"/>
        <v>-0.14232209737827717</v>
      </c>
      <c r="E62" s="6">
        <f t="shared" si="6"/>
        <v>0.1659388646288209</v>
      </c>
      <c r="F62" s="32">
        <v>267</v>
      </c>
      <c r="G62" s="32">
        <v>229</v>
      </c>
      <c r="H62" s="17">
        <f t="shared" si="7"/>
        <v>-0.14232209737827717</v>
      </c>
      <c r="I62" s="15">
        <f t="shared" si="8"/>
        <v>0.1659388646288209</v>
      </c>
      <c r="J62" s="38">
        <v>2.539208316969165</v>
      </c>
      <c r="K62" s="37">
        <f t="shared" si="9"/>
        <v>0</v>
      </c>
    </row>
    <row r="63" spans="1:11" x14ac:dyDescent="0.25">
      <c r="A63" s="28" t="s">
        <v>32</v>
      </c>
      <c r="B63" s="32">
        <v>99</v>
      </c>
      <c r="C63" s="32">
        <v>85</v>
      </c>
      <c r="D63" s="17">
        <f t="shared" si="5"/>
        <v>-0.14141414141414144</v>
      </c>
      <c r="E63" s="6">
        <f t="shared" si="6"/>
        <v>0.16470588235294126</v>
      </c>
      <c r="F63" s="32">
        <v>99</v>
      </c>
      <c r="G63" s="32">
        <v>85</v>
      </c>
      <c r="H63" s="17">
        <f t="shared" si="7"/>
        <v>-0.14141414141414144</v>
      </c>
      <c r="I63" s="15">
        <f t="shared" si="8"/>
        <v>0.16470588235294126</v>
      </c>
      <c r="J63" s="38">
        <v>1.4557407954176369</v>
      </c>
      <c r="K63" s="37">
        <f t="shared" si="9"/>
        <v>0</v>
      </c>
    </row>
    <row r="64" spans="1:11" x14ac:dyDescent="0.25">
      <c r="A64" s="28" t="s">
        <v>72</v>
      </c>
      <c r="B64" s="32">
        <v>122</v>
      </c>
      <c r="C64" s="32">
        <v>106</v>
      </c>
      <c r="D64" s="17">
        <f t="shared" si="5"/>
        <v>-0.13114754098360659</v>
      </c>
      <c r="E64" s="6">
        <f t="shared" si="6"/>
        <v>0.15094339622641506</v>
      </c>
      <c r="F64" s="32">
        <v>122</v>
      </c>
      <c r="G64" s="32">
        <v>106</v>
      </c>
      <c r="H64" s="17">
        <f t="shared" si="7"/>
        <v>-0.13114754098360659</v>
      </c>
      <c r="I64" s="15">
        <f t="shared" si="8"/>
        <v>0.15094339622641506</v>
      </c>
      <c r="J64" s="38">
        <v>1.9180784304958096</v>
      </c>
      <c r="K64" s="37">
        <f t="shared" si="9"/>
        <v>0</v>
      </c>
    </row>
    <row r="65" spans="1:11" x14ac:dyDescent="0.25">
      <c r="A65" s="28" t="s">
        <v>48</v>
      </c>
      <c r="B65" s="32">
        <v>123</v>
      </c>
      <c r="C65" s="32">
        <v>107</v>
      </c>
      <c r="D65" s="17">
        <f t="shared" si="5"/>
        <v>-0.13008130081300817</v>
      </c>
      <c r="E65" s="6">
        <f t="shared" si="6"/>
        <v>0.14953271028037385</v>
      </c>
      <c r="F65" s="32">
        <v>123</v>
      </c>
      <c r="G65" s="32">
        <v>107</v>
      </c>
      <c r="H65" s="17">
        <f t="shared" si="7"/>
        <v>-0.13008130081300817</v>
      </c>
      <c r="I65" s="15">
        <f t="shared" si="8"/>
        <v>0.14953271028037385</v>
      </c>
      <c r="J65" s="38">
        <v>2.5763709535482922</v>
      </c>
      <c r="K65" s="37">
        <f t="shared" si="9"/>
        <v>0</v>
      </c>
    </row>
    <row r="66" spans="1:11" x14ac:dyDescent="0.25">
      <c r="A66" s="28" t="s">
        <v>71</v>
      </c>
      <c r="B66" s="32">
        <v>42</v>
      </c>
      <c r="C66" s="32">
        <v>37</v>
      </c>
      <c r="D66" s="17">
        <f t="shared" si="5"/>
        <v>-0.11904761904761907</v>
      </c>
      <c r="E66" s="6">
        <f t="shared" si="6"/>
        <v>0.13513513513513509</v>
      </c>
      <c r="F66" s="32">
        <v>42</v>
      </c>
      <c r="G66" s="32">
        <v>37</v>
      </c>
      <c r="H66" s="17">
        <f t="shared" si="7"/>
        <v>-0.11904761904761907</v>
      </c>
      <c r="I66" s="15">
        <f t="shared" si="8"/>
        <v>0.13513513513513509</v>
      </c>
      <c r="J66" s="38">
        <v>2.3082841142809492</v>
      </c>
      <c r="K66" s="37">
        <f t="shared" si="9"/>
        <v>0</v>
      </c>
    </row>
    <row r="67" spans="1:11" x14ac:dyDescent="0.25">
      <c r="A67" s="28" t="s">
        <v>31</v>
      </c>
      <c r="B67" s="32">
        <v>64</v>
      </c>
      <c r="C67" s="32">
        <v>57</v>
      </c>
      <c r="D67" s="17">
        <f t="shared" si="5"/>
        <v>-0.109375</v>
      </c>
      <c r="E67" s="6">
        <f t="shared" si="6"/>
        <v>0.12280701754385959</v>
      </c>
      <c r="F67" s="32">
        <v>64</v>
      </c>
      <c r="G67" s="32">
        <v>57</v>
      </c>
      <c r="H67" s="17">
        <f t="shared" si="7"/>
        <v>-0.109375</v>
      </c>
      <c r="I67" s="15">
        <f t="shared" si="8"/>
        <v>0.12280701754385959</v>
      </c>
      <c r="J67" s="38">
        <v>4.7595440661723982</v>
      </c>
      <c r="K67" s="37">
        <f t="shared" si="9"/>
        <v>0</v>
      </c>
    </row>
    <row r="68" spans="1:11" x14ac:dyDescent="0.25">
      <c r="A68" s="28" t="s">
        <v>68</v>
      </c>
      <c r="B68" s="32">
        <v>47</v>
      </c>
      <c r="C68" s="32">
        <v>42</v>
      </c>
      <c r="D68" s="17">
        <f t="shared" si="5"/>
        <v>-0.1063829787234043</v>
      </c>
      <c r="E68" s="6">
        <f t="shared" si="6"/>
        <v>0.11904761904761907</v>
      </c>
      <c r="F68" s="32">
        <v>47</v>
      </c>
      <c r="G68" s="32">
        <v>42</v>
      </c>
      <c r="H68" s="17">
        <f t="shared" si="7"/>
        <v>-0.1063829787234043</v>
      </c>
      <c r="I68" s="15">
        <f t="shared" si="8"/>
        <v>0.11904761904761907</v>
      </c>
      <c r="J68" s="38">
        <v>4.0292113459745353</v>
      </c>
      <c r="K68" s="37">
        <f t="shared" si="9"/>
        <v>0</v>
      </c>
    </row>
    <row r="69" spans="1:11" x14ac:dyDescent="0.25">
      <c r="A69" s="28" t="s">
        <v>57</v>
      </c>
      <c r="B69" s="32">
        <v>144</v>
      </c>
      <c r="C69" s="32">
        <v>130</v>
      </c>
      <c r="D69" s="17">
        <f t="shared" si="5"/>
        <v>-9.722222222222221E-2</v>
      </c>
      <c r="E69" s="6">
        <f t="shared" si="6"/>
        <v>0.10769230769230775</v>
      </c>
      <c r="F69" s="32">
        <v>144</v>
      </c>
      <c r="G69" s="32">
        <v>130</v>
      </c>
      <c r="H69" s="17">
        <f t="shared" si="7"/>
        <v>-9.722222222222221E-2</v>
      </c>
      <c r="I69" s="15">
        <f t="shared" si="8"/>
        <v>0.10769230769230775</v>
      </c>
      <c r="J69" s="38">
        <v>2.5831928366465049</v>
      </c>
      <c r="K69" s="37">
        <f t="shared" si="9"/>
        <v>0</v>
      </c>
    </row>
    <row r="70" spans="1:11" x14ac:dyDescent="0.25">
      <c r="A70" s="28" t="s">
        <v>20</v>
      </c>
      <c r="B70" s="32">
        <v>65</v>
      </c>
      <c r="C70" s="32">
        <v>59</v>
      </c>
      <c r="D70" s="17">
        <f t="shared" si="5"/>
        <v>-9.2307692307692313E-2</v>
      </c>
      <c r="E70" s="6">
        <f t="shared" si="6"/>
        <v>0.10169491525423724</v>
      </c>
      <c r="F70" s="32">
        <v>65</v>
      </c>
      <c r="G70" s="32">
        <v>59</v>
      </c>
      <c r="H70" s="17">
        <f t="shared" si="7"/>
        <v>-9.2307692307692313E-2</v>
      </c>
      <c r="I70" s="15">
        <f t="shared" si="8"/>
        <v>0.10169491525423724</v>
      </c>
      <c r="J70" s="38">
        <v>4.1866696438539694</v>
      </c>
      <c r="K70" s="37">
        <f t="shared" si="9"/>
        <v>0</v>
      </c>
    </row>
    <row r="71" spans="1:11" x14ac:dyDescent="0.25">
      <c r="A71" s="28" t="s">
        <v>8</v>
      </c>
      <c r="B71" s="32">
        <v>217</v>
      </c>
      <c r="C71" s="32">
        <v>197</v>
      </c>
      <c r="D71" s="17">
        <f t="shared" si="5"/>
        <v>-9.2165898617511566E-2</v>
      </c>
      <c r="E71" s="6">
        <f t="shared" si="6"/>
        <v>0.10152284263959399</v>
      </c>
      <c r="F71" s="32">
        <v>217</v>
      </c>
      <c r="G71" s="32">
        <v>197</v>
      </c>
      <c r="H71" s="17">
        <f t="shared" si="7"/>
        <v>-9.2165898617511566E-2</v>
      </c>
      <c r="I71" s="15">
        <f t="shared" si="8"/>
        <v>0.10152284263959399</v>
      </c>
      <c r="J71" s="38">
        <v>1.9580352885007073</v>
      </c>
      <c r="K71" s="37">
        <f t="shared" si="9"/>
        <v>0</v>
      </c>
    </row>
    <row r="72" spans="1:11" x14ac:dyDescent="0.25">
      <c r="A72" s="28" t="s">
        <v>15</v>
      </c>
      <c r="B72" s="32">
        <v>90</v>
      </c>
      <c r="C72" s="32">
        <v>82</v>
      </c>
      <c r="D72" s="17">
        <f t="shared" si="5"/>
        <v>-8.8888888888888906E-2</v>
      </c>
      <c r="E72" s="6">
        <f t="shared" si="6"/>
        <v>9.7560975609756184E-2</v>
      </c>
      <c r="F72" s="32">
        <v>90</v>
      </c>
      <c r="G72" s="32">
        <v>82</v>
      </c>
      <c r="H72" s="17">
        <f t="shared" si="7"/>
        <v>-8.8888888888888906E-2</v>
      </c>
      <c r="I72" s="15">
        <f t="shared" si="8"/>
        <v>9.7560975609756184E-2</v>
      </c>
      <c r="J72" s="39">
        <v>1.1989290785586899</v>
      </c>
      <c r="K72" s="37">
        <f t="shared" si="9"/>
        <v>0</v>
      </c>
    </row>
    <row r="73" spans="1:11" x14ac:dyDescent="0.25">
      <c r="A73" s="28" t="s">
        <v>46</v>
      </c>
      <c r="B73" s="32">
        <v>91</v>
      </c>
      <c r="C73" s="32">
        <v>84</v>
      </c>
      <c r="D73" s="17">
        <f t="shared" si="5"/>
        <v>-7.6923076923076872E-2</v>
      </c>
      <c r="E73" s="6">
        <f t="shared" si="6"/>
        <v>8.3333333333333259E-2</v>
      </c>
      <c r="F73" s="32">
        <v>91</v>
      </c>
      <c r="G73" s="32">
        <v>84</v>
      </c>
      <c r="H73" s="17">
        <f t="shared" si="7"/>
        <v>-7.6923076923076872E-2</v>
      </c>
      <c r="I73" s="15">
        <f t="shared" si="8"/>
        <v>8.3333333333333259E-2</v>
      </c>
      <c r="J73" s="38">
        <v>2.8407169213465382</v>
      </c>
      <c r="K73" s="37">
        <f t="shared" si="9"/>
        <v>0</v>
      </c>
    </row>
    <row r="74" spans="1:11" x14ac:dyDescent="0.25">
      <c r="A74" s="28" t="s">
        <v>0</v>
      </c>
      <c r="B74" s="32">
        <v>40</v>
      </c>
      <c r="C74" s="32">
        <v>37</v>
      </c>
      <c r="D74" s="17">
        <f t="shared" si="5"/>
        <v>-7.4999999999999956E-2</v>
      </c>
      <c r="E74" s="6">
        <f t="shared" si="6"/>
        <v>8.1081081081081141E-2</v>
      </c>
      <c r="F74" s="32">
        <v>40</v>
      </c>
      <c r="G74" s="32">
        <v>37</v>
      </c>
      <c r="H74" s="17">
        <f t="shared" si="7"/>
        <v>-7.4999999999999956E-2</v>
      </c>
      <c r="I74" s="15">
        <f t="shared" si="8"/>
        <v>8.1081081081081141E-2</v>
      </c>
      <c r="J74" s="38">
        <v>3.6205553618648159</v>
      </c>
      <c r="K74" s="37">
        <f t="shared" si="9"/>
        <v>0</v>
      </c>
    </row>
    <row r="75" spans="1:11" x14ac:dyDescent="0.25">
      <c r="A75" s="28" t="s">
        <v>24</v>
      </c>
      <c r="B75" s="32">
        <v>82</v>
      </c>
      <c r="C75" s="32">
        <v>76</v>
      </c>
      <c r="D75" s="17">
        <f t="shared" si="5"/>
        <v>-7.3170731707317027E-2</v>
      </c>
      <c r="E75" s="6">
        <f t="shared" si="6"/>
        <v>7.8947368421052655E-2</v>
      </c>
      <c r="F75" s="32">
        <v>82</v>
      </c>
      <c r="G75" s="32">
        <v>76</v>
      </c>
      <c r="H75" s="17">
        <f t="shared" si="7"/>
        <v>-7.3170731707317027E-2</v>
      </c>
      <c r="I75" s="15">
        <f t="shared" si="8"/>
        <v>7.8947368421052655E-2</v>
      </c>
      <c r="J75" s="38">
        <v>2.5554723913192272</v>
      </c>
      <c r="K75" s="37">
        <f t="shared" si="9"/>
        <v>0</v>
      </c>
    </row>
    <row r="76" spans="1:11" x14ac:dyDescent="0.25">
      <c r="A76" s="28" t="s">
        <v>40</v>
      </c>
      <c r="B76" s="32">
        <v>306</v>
      </c>
      <c r="C76" s="32">
        <v>284</v>
      </c>
      <c r="D76" s="17">
        <f t="shared" si="5"/>
        <v>-7.1895424836601274E-2</v>
      </c>
      <c r="E76" s="6">
        <f t="shared" si="6"/>
        <v>7.7464788732394263E-2</v>
      </c>
      <c r="F76" s="32">
        <v>306</v>
      </c>
      <c r="G76" s="32">
        <v>284</v>
      </c>
      <c r="H76" s="17">
        <f t="shared" si="7"/>
        <v>-7.1895424836601274E-2</v>
      </c>
      <c r="I76" s="15">
        <f t="shared" si="8"/>
        <v>7.7464788732394263E-2</v>
      </c>
      <c r="J76" s="38">
        <v>1.4944878323717361</v>
      </c>
      <c r="K76" s="37">
        <f t="shared" si="9"/>
        <v>0</v>
      </c>
    </row>
    <row r="77" spans="1:11" x14ac:dyDescent="0.25">
      <c r="A77" s="28" t="s">
        <v>44</v>
      </c>
      <c r="B77" s="32">
        <v>85</v>
      </c>
      <c r="C77" s="32">
        <v>79</v>
      </c>
      <c r="D77" s="17">
        <f t="shared" si="5"/>
        <v>-7.0588235294117618E-2</v>
      </c>
      <c r="E77" s="6">
        <f t="shared" si="6"/>
        <v>7.5949367088607556E-2</v>
      </c>
      <c r="F77" s="32">
        <v>85</v>
      </c>
      <c r="G77" s="32">
        <v>79</v>
      </c>
      <c r="H77" s="17">
        <f t="shared" si="7"/>
        <v>-7.0588235294117618E-2</v>
      </c>
      <c r="I77" s="15">
        <f t="shared" si="8"/>
        <v>7.5949367088607556E-2</v>
      </c>
      <c r="J77" s="38">
        <v>1.7008024399145478</v>
      </c>
      <c r="K77" s="37">
        <f t="shared" si="9"/>
        <v>0</v>
      </c>
    </row>
    <row r="78" spans="1:11" x14ac:dyDescent="0.25">
      <c r="A78" s="28" t="s">
        <v>108</v>
      </c>
      <c r="B78" s="32">
        <v>75</v>
      </c>
      <c r="C78" s="32">
        <v>70</v>
      </c>
      <c r="D78" s="17">
        <f t="shared" si="5"/>
        <v>-6.6666666666666652E-2</v>
      </c>
      <c r="E78" s="6">
        <f t="shared" si="6"/>
        <v>7.1428571428571397E-2</v>
      </c>
      <c r="F78" s="32">
        <v>75</v>
      </c>
      <c r="G78" s="32">
        <v>70</v>
      </c>
      <c r="H78" s="17">
        <f t="shared" si="7"/>
        <v>-6.6666666666666652E-2</v>
      </c>
      <c r="I78" s="15">
        <f t="shared" si="8"/>
        <v>7.1428571428571397E-2</v>
      </c>
      <c r="J78" s="38">
        <v>2.884996796158553</v>
      </c>
      <c r="K78" s="37">
        <f t="shared" si="9"/>
        <v>0</v>
      </c>
    </row>
    <row r="79" spans="1:11" x14ac:dyDescent="0.25">
      <c r="A79" s="28" t="s">
        <v>3</v>
      </c>
      <c r="B79" s="32">
        <v>139</v>
      </c>
      <c r="C79" s="32">
        <v>130</v>
      </c>
      <c r="D79" s="17">
        <f t="shared" si="5"/>
        <v>-6.4748201438848962E-2</v>
      </c>
      <c r="E79" s="6">
        <f t="shared" si="6"/>
        <v>6.9230769230769207E-2</v>
      </c>
      <c r="F79" s="32">
        <v>139</v>
      </c>
      <c r="G79" s="32">
        <v>130</v>
      </c>
      <c r="H79" s="17">
        <f t="shared" si="7"/>
        <v>-6.4748201438848962E-2</v>
      </c>
      <c r="I79" s="15">
        <f t="shared" si="8"/>
        <v>6.9230769230769207E-2</v>
      </c>
      <c r="J79" s="39">
        <v>2.0342312845183006</v>
      </c>
      <c r="K79" s="37">
        <f t="shared" si="9"/>
        <v>0</v>
      </c>
    </row>
    <row r="80" spans="1:11" x14ac:dyDescent="0.25">
      <c r="A80" s="28" t="s">
        <v>9</v>
      </c>
      <c r="B80" s="32">
        <v>62</v>
      </c>
      <c r="C80" s="32">
        <v>59</v>
      </c>
      <c r="D80" s="17">
        <f t="shared" ref="D80:D101" si="10">C80/B80-1</f>
        <v>-4.8387096774193505E-2</v>
      </c>
      <c r="E80" s="6">
        <f t="shared" ref="E80:E85" si="11">B80/C80-1</f>
        <v>5.0847457627118731E-2</v>
      </c>
      <c r="F80" s="32">
        <v>62</v>
      </c>
      <c r="G80" s="32">
        <v>59</v>
      </c>
      <c r="H80" s="17">
        <f t="shared" ref="H80:H101" si="12">IF(G80="",F80/B80-1,G80/B80-1)</f>
        <v>-4.8387096774193505E-2</v>
      </c>
      <c r="I80" s="15">
        <f t="shared" ref="I80:I101" si="13">IF(G80="",B80/F80-1,B80/G80-1)</f>
        <v>5.0847457627118731E-2</v>
      </c>
      <c r="J80" s="38">
        <v>4.7387454200228012</v>
      </c>
      <c r="K80" s="37">
        <f t="shared" ref="K80:K101" si="14">IF(I80&lt;0%,-1,IF(AND(0%&lt;=I80,I80&lt;30%),0,1))</f>
        <v>0</v>
      </c>
    </row>
    <row r="81" spans="1:11" x14ac:dyDescent="0.25">
      <c r="A81" s="28" t="s">
        <v>43</v>
      </c>
      <c r="B81" s="32">
        <v>316</v>
      </c>
      <c r="C81" s="32">
        <v>302</v>
      </c>
      <c r="D81" s="17">
        <f t="shared" si="10"/>
        <v>-4.4303797468354444E-2</v>
      </c>
      <c r="E81" s="6">
        <f t="shared" si="11"/>
        <v>4.635761589403975E-2</v>
      </c>
      <c r="F81" s="32">
        <v>316</v>
      </c>
      <c r="G81" s="32">
        <v>302</v>
      </c>
      <c r="H81" s="17">
        <f t="shared" si="12"/>
        <v>-4.4303797468354444E-2</v>
      </c>
      <c r="I81" s="15">
        <f t="shared" si="13"/>
        <v>4.635761589403975E-2</v>
      </c>
      <c r="J81" s="38">
        <v>0.58566076208479956</v>
      </c>
      <c r="K81" s="37">
        <f t="shared" si="14"/>
        <v>0</v>
      </c>
    </row>
    <row r="82" spans="1:11" x14ac:dyDescent="0.25">
      <c r="A82" s="28" t="s">
        <v>45</v>
      </c>
      <c r="B82" s="32">
        <v>235</v>
      </c>
      <c r="C82" s="32">
        <v>228</v>
      </c>
      <c r="D82" s="17">
        <f t="shared" si="10"/>
        <v>-2.9787234042553234E-2</v>
      </c>
      <c r="E82" s="6">
        <f t="shared" si="11"/>
        <v>3.0701754385964897E-2</v>
      </c>
      <c r="F82" s="32">
        <v>235</v>
      </c>
      <c r="G82" s="32">
        <v>228</v>
      </c>
      <c r="H82" s="17">
        <f t="shared" si="12"/>
        <v>-2.9787234042553234E-2</v>
      </c>
      <c r="I82" s="15">
        <f t="shared" si="13"/>
        <v>3.0701754385964897E-2</v>
      </c>
      <c r="J82" s="38">
        <v>2.2661824749962949</v>
      </c>
      <c r="K82" s="37">
        <f t="shared" si="14"/>
        <v>0</v>
      </c>
    </row>
    <row r="83" spans="1:11" x14ac:dyDescent="0.25">
      <c r="A83" s="28" t="s">
        <v>18</v>
      </c>
      <c r="B83" s="32">
        <v>75</v>
      </c>
      <c r="C83" s="32">
        <v>73</v>
      </c>
      <c r="D83" s="17">
        <f t="shared" si="10"/>
        <v>-2.6666666666666616E-2</v>
      </c>
      <c r="E83" s="6">
        <f t="shared" si="11"/>
        <v>2.7397260273972712E-2</v>
      </c>
      <c r="F83" s="32">
        <v>75</v>
      </c>
      <c r="G83" s="32">
        <v>73</v>
      </c>
      <c r="H83" s="17">
        <f t="shared" si="12"/>
        <v>-2.6666666666666616E-2</v>
      </c>
      <c r="I83" s="15">
        <f t="shared" si="13"/>
        <v>2.7397260273972712E-2</v>
      </c>
      <c r="J83" s="38">
        <v>2.3803296526969495</v>
      </c>
      <c r="K83" s="37">
        <f t="shared" si="14"/>
        <v>0</v>
      </c>
    </row>
    <row r="84" spans="1:11" x14ac:dyDescent="0.25">
      <c r="A84" s="28" t="s">
        <v>109</v>
      </c>
      <c r="B84" s="32">
        <v>190</v>
      </c>
      <c r="C84" s="32">
        <v>185</v>
      </c>
      <c r="D84" s="17">
        <f t="shared" si="10"/>
        <v>-2.6315789473684181E-2</v>
      </c>
      <c r="E84" s="6">
        <f t="shared" si="11"/>
        <v>2.7027027027026973E-2</v>
      </c>
      <c r="F84" s="32">
        <v>190</v>
      </c>
      <c r="G84" s="32">
        <v>185</v>
      </c>
      <c r="H84" s="17">
        <f t="shared" si="12"/>
        <v>-2.6315789473684181E-2</v>
      </c>
      <c r="I84" s="15">
        <f t="shared" si="13"/>
        <v>2.7027027027026973E-2</v>
      </c>
      <c r="J84" s="38">
        <v>0.74331278418317248</v>
      </c>
      <c r="K84" s="37">
        <f t="shared" si="14"/>
        <v>0</v>
      </c>
    </row>
    <row r="85" spans="1:11" x14ac:dyDescent="0.25">
      <c r="A85" s="28" t="s">
        <v>51</v>
      </c>
      <c r="B85" s="32">
        <v>78</v>
      </c>
      <c r="C85" s="32">
        <v>77</v>
      </c>
      <c r="D85" s="17">
        <f t="shared" si="10"/>
        <v>-1.2820512820512775E-2</v>
      </c>
      <c r="E85" s="6">
        <f t="shared" si="11"/>
        <v>1.298701298701288E-2</v>
      </c>
      <c r="F85" s="32">
        <v>78</v>
      </c>
      <c r="G85" s="32">
        <v>77</v>
      </c>
      <c r="H85" s="15">
        <f t="shared" si="12"/>
        <v>-1.2820512820512775E-2</v>
      </c>
      <c r="I85" s="15">
        <f t="shared" si="13"/>
        <v>1.298701298701288E-2</v>
      </c>
      <c r="J85" s="38">
        <v>3.9596370780189143</v>
      </c>
      <c r="K85" s="37">
        <f t="shared" si="14"/>
        <v>0</v>
      </c>
    </row>
    <row r="86" spans="1:11" x14ac:dyDescent="0.25">
      <c r="A86" s="28" t="s">
        <v>2</v>
      </c>
      <c r="B86" s="32">
        <v>51</v>
      </c>
      <c r="C86" s="32">
        <v>51</v>
      </c>
      <c r="D86" s="17">
        <f t="shared" si="10"/>
        <v>0</v>
      </c>
      <c r="E86" s="44">
        <f t="shared" ref="E86:E88" si="15">B86/C86-1</f>
        <v>0</v>
      </c>
      <c r="F86" s="32">
        <v>51</v>
      </c>
      <c r="G86" s="32">
        <v>51</v>
      </c>
      <c r="H86" s="17">
        <f t="shared" si="12"/>
        <v>0</v>
      </c>
      <c r="I86" s="47">
        <f t="shared" si="13"/>
        <v>0</v>
      </c>
      <c r="J86" s="39">
        <v>2.6947213697803112</v>
      </c>
      <c r="K86" s="37">
        <f t="shared" si="14"/>
        <v>0</v>
      </c>
    </row>
    <row r="87" spans="1:11" x14ac:dyDescent="0.25">
      <c r="A87" s="28" t="s">
        <v>36</v>
      </c>
      <c r="B87" s="32">
        <v>43</v>
      </c>
      <c r="C87" s="32">
        <v>43</v>
      </c>
      <c r="D87" s="17">
        <f t="shared" si="10"/>
        <v>0</v>
      </c>
      <c r="E87" s="44">
        <f t="shared" si="15"/>
        <v>0</v>
      </c>
      <c r="F87" s="32">
        <v>43</v>
      </c>
      <c r="G87" s="32">
        <v>43</v>
      </c>
      <c r="H87" s="17">
        <f t="shared" si="12"/>
        <v>0</v>
      </c>
      <c r="I87" s="47">
        <f t="shared" si="13"/>
        <v>0</v>
      </c>
      <c r="J87" s="38">
        <v>2.2290884803867947</v>
      </c>
      <c r="K87" s="37">
        <f t="shared" si="14"/>
        <v>0</v>
      </c>
    </row>
    <row r="88" spans="1:11" x14ac:dyDescent="0.25">
      <c r="A88" s="28" t="s">
        <v>56</v>
      </c>
      <c r="B88" s="32">
        <v>153</v>
      </c>
      <c r="C88" s="32">
        <v>153</v>
      </c>
      <c r="D88" s="17">
        <f t="shared" si="10"/>
        <v>0</v>
      </c>
      <c r="E88" s="44">
        <f t="shared" si="15"/>
        <v>0</v>
      </c>
      <c r="F88" s="32">
        <v>153</v>
      </c>
      <c r="G88" s="32">
        <v>153</v>
      </c>
      <c r="H88" s="17">
        <f t="shared" si="12"/>
        <v>0</v>
      </c>
      <c r="I88" s="47">
        <f t="shared" si="13"/>
        <v>0</v>
      </c>
      <c r="J88" s="38">
        <v>2.7222948167506691</v>
      </c>
      <c r="K88" s="37">
        <f t="shared" si="14"/>
        <v>0</v>
      </c>
    </row>
    <row r="89" spans="1:11" x14ac:dyDescent="0.25">
      <c r="A89" s="28" t="s">
        <v>62</v>
      </c>
      <c r="B89" s="32">
        <v>20</v>
      </c>
      <c r="C89" s="32">
        <v>20</v>
      </c>
      <c r="D89" s="17">
        <f t="shared" si="10"/>
        <v>0</v>
      </c>
      <c r="E89" s="44">
        <f t="shared" ref="E89:E101" si="16">B89/C89-1</f>
        <v>0</v>
      </c>
      <c r="F89" s="32">
        <v>20</v>
      </c>
      <c r="G89" s="32">
        <v>20</v>
      </c>
      <c r="H89" s="17">
        <f t="shared" si="12"/>
        <v>0</v>
      </c>
      <c r="I89" s="47">
        <f t="shared" si="13"/>
        <v>0</v>
      </c>
      <c r="J89" s="38">
        <v>2.5843504257366456</v>
      </c>
      <c r="K89" s="37">
        <f t="shared" si="14"/>
        <v>0</v>
      </c>
    </row>
    <row r="90" spans="1:11" x14ac:dyDescent="0.25">
      <c r="A90" s="28" t="s">
        <v>14</v>
      </c>
      <c r="B90" s="32">
        <v>64</v>
      </c>
      <c r="C90" s="32">
        <v>65</v>
      </c>
      <c r="D90" s="17">
        <f t="shared" si="10"/>
        <v>1.5625E-2</v>
      </c>
      <c r="E90" s="44">
        <f t="shared" si="16"/>
        <v>-1.538461538461533E-2</v>
      </c>
      <c r="F90" s="32">
        <v>64</v>
      </c>
      <c r="G90" s="32">
        <v>65</v>
      </c>
      <c r="H90" s="15">
        <f t="shared" si="12"/>
        <v>1.5625E-2</v>
      </c>
      <c r="I90" s="15">
        <f t="shared" si="13"/>
        <v>-1.538461538461533E-2</v>
      </c>
      <c r="J90" s="38">
        <v>1.0846556995195809</v>
      </c>
      <c r="K90" s="37">
        <f t="shared" si="14"/>
        <v>-1</v>
      </c>
    </row>
    <row r="91" spans="1:11" x14ac:dyDescent="0.25">
      <c r="A91" s="28" t="s">
        <v>27</v>
      </c>
      <c r="B91" s="32">
        <v>42</v>
      </c>
      <c r="C91" s="32">
        <v>43</v>
      </c>
      <c r="D91" s="17">
        <f t="shared" si="10"/>
        <v>2.3809523809523725E-2</v>
      </c>
      <c r="E91" s="44">
        <f t="shared" si="16"/>
        <v>-2.3255813953488413E-2</v>
      </c>
      <c r="F91" s="32">
        <v>42</v>
      </c>
      <c r="G91" s="32">
        <v>43</v>
      </c>
      <c r="H91" s="15">
        <f t="shared" si="12"/>
        <v>2.3809523809523725E-2</v>
      </c>
      <c r="I91" s="15">
        <f t="shared" si="13"/>
        <v>-2.3255813953488413E-2</v>
      </c>
      <c r="J91" s="38">
        <v>3.6304196405640496</v>
      </c>
      <c r="K91" s="37">
        <f t="shared" si="14"/>
        <v>-1</v>
      </c>
    </row>
    <row r="92" spans="1:11" x14ac:dyDescent="0.25">
      <c r="A92" s="28" t="s">
        <v>52</v>
      </c>
      <c r="B92" s="32">
        <v>99</v>
      </c>
      <c r="C92" s="32">
        <v>102</v>
      </c>
      <c r="D92" s="17">
        <f t="shared" si="10"/>
        <v>3.0303030303030276E-2</v>
      </c>
      <c r="E92" s="45">
        <f t="shared" si="16"/>
        <v>-2.9411764705882359E-2</v>
      </c>
      <c r="F92" s="32">
        <v>99</v>
      </c>
      <c r="G92" s="32">
        <v>102</v>
      </c>
      <c r="H92" s="15">
        <f t="shared" si="12"/>
        <v>3.0303030303030276E-2</v>
      </c>
      <c r="I92" s="15">
        <f t="shared" si="13"/>
        <v>-2.9411764705882359E-2</v>
      </c>
      <c r="J92" s="39">
        <v>1.3641132763025019</v>
      </c>
      <c r="K92" s="37">
        <f t="shared" si="14"/>
        <v>-1</v>
      </c>
    </row>
    <row r="93" spans="1:11" x14ac:dyDescent="0.25">
      <c r="A93" s="28" t="s">
        <v>11</v>
      </c>
      <c r="B93" s="32">
        <v>215</v>
      </c>
      <c r="C93" s="32">
        <v>225</v>
      </c>
      <c r="D93" s="17">
        <f t="shared" si="10"/>
        <v>4.6511627906976827E-2</v>
      </c>
      <c r="E93" s="45">
        <f t="shared" si="16"/>
        <v>-4.4444444444444398E-2</v>
      </c>
      <c r="F93" s="32">
        <v>215</v>
      </c>
      <c r="G93" s="32">
        <v>225</v>
      </c>
      <c r="H93" s="15">
        <f t="shared" si="12"/>
        <v>4.6511627906976827E-2</v>
      </c>
      <c r="I93" s="15">
        <f t="shared" si="13"/>
        <v>-4.4444444444444398E-2</v>
      </c>
      <c r="J93" s="38">
        <v>1.4543609932019019</v>
      </c>
      <c r="K93" s="37">
        <f t="shared" si="14"/>
        <v>-1</v>
      </c>
    </row>
    <row r="94" spans="1:11" x14ac:dyDescent="0.25">
      <c r="A94" s="28" t="s">
        <v>12</v>
      </c>
      <c r="B94" s="32">
        <v>90</v>
      </c>
      <c r="C94" s="32">
        <v>95</v>
      </c>
      <c r="D94" s="17">
        <f t="shared" si="10"/>
        <v>5.555555555555558E-2</v>
      </c>
      <c r="E94" s="44">
        <f t="shared" si="16"/>
        <v>-5.2631578947368474E-2</v>
      </c>
      <c r="F94" s="32">
        <v>90</v>
      </c>
      <c r="G94" s="32">
        <v>95</v>
      </c>
      <c r="H94" s="15">
        <f t="shared" si="12"/>
        <v>5.555555555555558E-2</v>
      </c>
      <c r="I94" s="15">
        <f t="shared" si="13"/>
        <v>-5.2631578947368474E-2</v>
      </c>
      <c r="J94" s="38">
        <v>0.73730776077424798</v>
      </c>
      <c r="K94" s="37">
        <f t="shared" si="14"/>
        <v>-1</v>
      </c>
    </row>
    <row r="95" spans="1:11" x14ac:dyDescent="0.25">
      <c r="A95" s="28" t="s">
        <v>30</v>
      </c>
      <c r="B95" s="32">
        <v>59</v>
      </c>
      <c r="C95" s="32">
        <v>64</v>
      </c>
      <c r="D95" s="17">
        <f t="shared" si="10"/>
        <v>8.4745762711864403E-2</v>
      </c>
      <c r="E95" s="45">
        <f t="shared" si="16"/>
        <v>-7.8125E-2</v>
      </c>
      <c r="F95" s="32">
        <v>59</v>
      </c>
      <c r="G95" s="32">
        <v>64</v>
      </c>
      <c r="H95" s="15">
        <f t="shared" si="12"/>
        <v>8.4745762711864403E-2</v>
      </c>
      <c r="I95" s="15">
        <f t="shared" si="13"/>
        <v>-7.8125E-2</v>
      </c>
      <c r="J95" s="38">
        <v>3.0066322208592888</v>
      </c>
      <c r="K95" s="37">
        <f t="shared" si="14"/>
        <v>-1</v>
      </c>
    </row>
    <row r="96" spans="1:11" x14ac:dyDescent="0.25">
      <c r="A96" s="28" t="s">
        <v>39</v>
      </c>
      <c r="B96" s="32">
        <v>150</v>
      </c>
      <c r="C96" s="32">
        <v>164</v>
      </c>
      <c r="D96" s="17">
        <f t="shared" si="10"/>
        <v>9.3333333333333268E-2</v>
      </c>
      <c r="E96" s="45">
        <f t="shared" si="16"/>
        <v>-8.536585365853655E-2</v>
      </c>
      <c r="F96" s="32">
        <v>150</v>
      </c>
      <c r="G96" s="32">
        <v>164</v>
      </c>
      <c r="H96" s="15">
        <f t="shared" si="12"/>
        <v>9.3333333333333268E-2</v>
      </c>
      <c r="I96" s="15">
        <f t="shared" si="13"/>
        <v>-8.536585365853655E-2</v>
      </c>
      <c r="J96" s="38">
        <v>2.4897463709661718</v>
      </c>
      <c r="K96" s="37">
        <f t="shared" si="14"/>
        <v>-1</v>
      </c>
    </row>
    <row r="97" spans="1:11" x14ac:dyDescent="0.25">
      <c r="A97" s="28" t="s">
        <v>66</v>
      </c>
      <c r="B97" s="32">
        <v>69</v>
      </c>
      <c r="C97" s="32">
        <v>76</v>
      </c>
      <c r="D97" s="17">
        <f t="shared" si="10"/>
        <v>0.10144927536231885</v>
      </c>
      <c r="E97" s="45">
        <f t="shared" si="16"/>
        <v>-9.210526315789469E-2</v>
      </c>
      <c r="F97" s="32">
        <v>69</v>
      </c>
      <c r="G97" s="32">
        <v>76</v>
      </c>
      <c r="H97" s="15">
        <f t="shared" si="12"/>
        <v>0.10144927536231885</v>
      </c>
      <c r="I97" s="15">
        <f t="shared" si="13"/>
        <v>-9.210526315789469E-2</v>
      </c>
      <c r="J97" s="39">
        <v>2.3479455416905566</v>
      </c>
      <c r="K97" s="37">
        <f t="shared" si="14"/>
        <v>-1</v>
      </c>
    </row>
    <row r="98" spans="1:11" x14ac:dyDescent="0.25">
      <c r="A98" s="28" t="s">
        <v>17</v>
      </c>
      <c r="B98" s="32">
        <v>52</v>
      </c>
      <c r="C98" s="32">
        <v>58</v>
      </c>
      <c r="D98" s="17">
        <f t="shared" si="10"/>
        <v>0.11538461538461542</v>
      </c>
      <c r="E98" s="45">
        <f t="shared" si="16"/>
        <v>-0.10344827586206895</v>
      </c>
      <c r="F98" s="32">
        <v>52</v>
      </c>
      <c r="G98" s="32">
        <v>58</v>
      </c>
      <c r="H98" s="15">
        <f t="shared" si="12"/>
        <v>0.11538461538461542</v>
      </c>
      <c r="I98" s="15">
        <f t="shared" si="13"/>
        <v>-0.10344827586206895</v>
      </c>
      <c r="J98" s="38">
        <v>2.8326746189233027</v>
      </c>
      <c r="K98" s="37">
        <f t="shared" si="14"/>
        <v>-1</v>
      </c>
    </row>
    <row r="99" spans="1:11" x14ac:dyDescent="0.25">
      <c r="A99" s="28" t="s">
        <v>13</v>
      </c>
      <c r="B99" s="32">
        <v>24</v>
      </c>
      <c r="C99" s="32">
        <v>27</v>
      </c>
      <c r="D99" s="17">
        <f t="shared" si="10"/>
        <v>0.125</v>
      </c>
      <c r="E99" s="45">
        <f t="shared" si="16"/>
        <v>-0.11111111111111116</v>
      </c>
      <c r="F99" s="32">
        <v>24</v>
      </c>
      <c r="G99" s="32">
        <v>27</v>
      </c>
      <c r="H99" s="15">
        <f t="shared" si="12"/>
        <v>0.125</v>
      </c>
      <c r="I99" s="15">
        <f t="shared" si="13"/>
        <v>-0.11111111111111116</v>
      </c>
      <c r="J99" s="39">
        <v>11.705610528881305</v>
      </c>
      <c r="K99" s="37">
        <f t="shared" si="14"/>
        <v>-1</v>
      </c>
    </row>
    <row r="100" spans="1:11" x14ac:dyDescent="0.25">
      <c r="A100" s="28" t="s">
        <v>6</v>
      </c>
      <c r="B100" s="32">
        <v>198</v>
      </c>
      <c r="C100" s="32">
        <v>226</v>
      </c>
      <c r="D100" s="17">
        <f t="shared" si="10"/>
        <v>0.14141414141414144</v>
      </c>
      <c r="E100" s="45">
        <f t="shared" si="16"/>
        <v>-0.12389380530973448</v>
      </c>
      <c r="F100" s="32">
        <v>198</v>
      </c>
      <c r="G100" s="32">
        <v>226</v>
      </c>
      <c r="H100" s="15">
        <f t="shared" si="12"/>
        <v>0.14141414141414144</v>
      </c>
      <c r="I100" s="15">
        <f t="shared" si="13"/>
        <v>-0.12389380530973448</v>
      </c>
      <c r="J100" s="39">
        <v>3.1038966886319499</v>
      </c>
      <c r="K100" s="37">
        <f t="shared" si="14"/>
        <v>-1</v>
      </c>
    </row>
    <row r="101" spans="1:11" ht="15.75" thickBot="1" x14ac:dyDescent="0.3">
      <c r="A101" s="29" t="s">
        <v>65</v>
      </c>
      <c r="B101" s="43">
        <v>7</v>
      </c>
      <c r="C101" s="43">
        <v>9.4</v>
      </c>
      <c r="D101" s="18">
        <f t="shared" si="10"/>
        <v>0.34285714285714297</v>
      </c>
      <c r="E101" s="46">
        <f t="shared" si="16"/>
        <v>-0.25531914893617025</v>
      </c>
      <c r="F101" s="43">
        <v>7</v>
      </c>
      <c r="G101" s="43">
        <v>9.4</v>
      </c>
      <c r="H101" s="12">
        <f t="shared" si="12"/>
        <v>0.34285714285714297</v>
      </c>
      <c r="I101" s="12">
        <f t="shared" si="13"/>
        <v>-0.25531914893617025</v>
      </c>
      <c r="J101" s="40">
        <v>1.8479880917090059</v>
      </c>
      <c r="K101" s="37">
        <f t="shared" si="14"/>
        <v>-1</v>
      </c>
    </row>
    <row r="102" spans="1:11" x14ac:dyDescent="0.25">
      <c r="A102"/>
      <c r="B102"/>
      <c r="C102"/>
      <c r="D102"/>
      <c r="E102"/>
      <c r="F102"/>
      <c r="G102"/>
      <c r="H102"/>
      <c r="I102"/>
      <c r="J102"/>
    </row>
    <row r="103" spans="1:11" x14ac:dyDescent="0.25">
      <c r="A103" t="s">
        <v>75</v>
      </c>
      <c r="B103"/>
      <c r="C103"/>
      <c r="D103"/>
      <c r="E103"/>
      <c r="F103"/>
      <c r="G103"/>
      <c r="H103"/>
      <c r="I103"/>
      <c r="J103"/>
    </row>
    <row r="104" spans="1:11" x14ac:dyDescent="0.25">
      <c r="A104" s="16" t="s">
        <v>82</v>
      </c>
      <c r="B104"/>
      <c r="C104"/>
      <c r="D104"/>
      <c r="E104"/>
      <c r="F104"/>
      <c r="G104"/>
      <c r="H104"/>
      <c r="I104"/>
      <c r="J104"/>
    </row>
    <row r="105" spans="1:11" x14ac:dyDescent="0.25">
      <c r="A105" t="s">
        <v>111</v>
      </c>
      <c r="B105"/>
      <c r="C105"/>
      <c r="D105"/>
      <c r="E105"/>
      <c r="F105"/>
      <c r="G105"/>
      <c r="H105"/>
      <c r="I105"/>
      <c r="J105"/>
    </row>
    <row r="106" spans="1:11" x14ac:dyDescent="0.25">
      <c r="A106" t="s">
        <v>112</v>
      </c>
      <c r="B106"/>
      <c r="C106"/>
      <c r="D106"/>
      <c r="E106"/>
      <c r="F106"/>
      <c r="G106"/>
      <c r="H106"/>
      <c r="I106"/>
      <c r="J106"/>
    </row>
    <row r="107" spans="1:11" x14ac:dyDescent="0.25">
      <c r="A107" s="16" t="s">
        <v>74</v>
      </c>
      <c r="B107"/>
      <c r="C107"/>
      <c r="D107"/>
      <c r="E107"/>
      <c r="F107"/>
      <c r="G107"/>
      <c r="H107"/>
      <c r="I107"/>
      <c r="J107"/>
    </row>
    <row r="108" spans="1:11" x14ac:dyDescent="0.25">
      <c r="A108" t="s">
        <v>113</v>
      </c>
      <c r="B108"/>
      <c r="C108"/>
      <c r="D108"/>
      <c r="E108"/>
      <c r="F108"/>
      <c r="G108"/>
      <c r="H108"/>
      <c r="I108"/>
      <c r="J108"/>
    </row>
    <row r="109" spans="1:11" x14ac:dyDescent="0.25">
      <c r="A109" t="s">
        <v>114</v>
      </c>
      <c r="B109"/>
      <c r="C109"/>
      <c r="D109"/>
      <c r="E109"/>
      <c r="F109"/>
      <c r="G109"/>
      <c r="H109"/>
      <c r="I109"/>
      <c r="J109"/>
    </row>
    <row r="111" spans="1:11" x14ac:dyDescent="0.25">
      <c r="A111" s="19" t="s">
        <v>84</v>
      </c>
    </row>
    <row r="112" spans="1:11" x14ac:dyDescent="0.25">
      <c r="A112" s="10" t="s">
        <v>85</v>
      </c>
    </row>
    <row r="113" spans="1:1" x14ac:dyDescent="0.25">
      <c r="A113" s="10" t="s">
        <v>115</v>
      </c>
    </row>
  </sheetData>
  <sortState ref="A9:I11">
    <sortCondition descending="1" ref="E9:E11"/>
  </sortState>
  <mergeCells count="8">
    <mergeCell ref="F5:J6"/>
    <mergeCell ref="B5:E6"/>
    <mergeCell ref="F7:F8"/>
    <mergeCell ref="F14:F15"/>
    <mergeCell ref="B7:B8"/>
    <mergeCell ref="B14:B15"/>
    <mergeCell ref="C7:C8"/>
    <mergeCell ref="C14:C15"/>
  </mergeCells>
  <conditionalFormatting sqref="E99:E101 I16:J101 E9:E13 I9:J13">
    <cfRule type="cellIs" dxfId="47" priority="89" operator="lessThan">
      <formula>0</formula>
    </cfRule>
    <cfRule type="expression" dxfId="46" priority="90" stopIfTrue="1">
      <formula>$I:$I&lt;0%</formula>
    </cfRule>
  </conditionalFormatting>
  <conditionalFormatting sqref="D16:D88 D89:E101 H16:J101 E86:E88">
    <cfRule type="expression" dxfId="45" priority="78">
      <formula>MOD(ROW(),2)</formula>
    </cfRule>
  </conditionalFormatting>
  <conditionalFormatting sqref="D16:D101 D9:D13">
    <cfRule type="expression" dxfId="44" priority="76">
      <formula>$D:$D&gt;0.01</formula>
    </cfRule>
  </conditionalFormatting>
  <conditionalFormatting sqref="D99:D101">
    <cfRule type="expression" dxfId="43" priority="75">
      <formula>$D$99&gt;0</formula>
    </cfRule>
  </conditionalFormatting>
  <conditionalFormatting sqref="H96:H101">
    <cfRule type="cellIs" dxfId="42" priority="66" operator="lessThan">
      <formula>0</formula>
    </cfRule>
    <cfRule type="expression" dxfId="41" priority="67" stopIfTrue="1">
      <formula>$I:$I&lt;0%</formula>
    </cfRule>
  </conditionalFormatting>
  <conditionalFormatting sqref="H94">
    <cfRule type="cellIs" dxfId="40" priority="64" operator="lessThan">
      <formula>0</formula>
    </cfRule>
    <cfRule type="expression" dxfId="39" priority="65" stopIfTrue="1">
      <formula>$I:$I&lt;0%</formula>
    </cfRule>
  </conditionalFormatting>
  <conditionalFormatting sqref="H96">
    <cfRule type="cellIs" dxfId="38" priority="62" operator="lessThan">
      <formula>0</formula>
    </cfRule>
    <cfRule type="expression" dxfId="37" priority="63" stopIfTrue="1">
      <formula>$I:$I&lt;0%</formula>
    </cfRule>
  </conditionalFormatting>
  <conditionalFormatting sqref="H93">
    <cfRule type="cellIs" dxfId="36" priority="60" operator="lessThan">
      <formula>0</formula>
    </cfRule>
    <cfRule type="expression" dxfId="35" priority="61" stopIfTrue="1">
      <formula>$I:$I&lt;0%</formula>
    </cfRule>
  </conditionalFormatting>
  <conditionalFormatting sqref="H88">
    <cfRule type="cellIs" dxfId="34" priority="58" operator="lessThan">
      <formula>0</formula>
    </cfRule>
    <cfRule type="expression" dxfId="33" priority="59" stopIfTrue="1">
      <formula>$I:$I&lt;0%</formula>
    </cfRule>
  </conditionalFormatting>
  <conditionalFormatting sqref="H89:H93">
    <cfRule type="cellIs" dxfId="32" priority="56" operator="lessThan">
      <formula>0</formula>
    </cfRule>
    <cfRule type="expression" dxfId="31" priority="57" stopIfTrue="1">
      <formula>$I:$I&lt;0%</formula>
    </cfRule>
  </conditionalFormatting>
  <conditionalFormatting sqref="H89:H91">
    <cfRule type="cellIs" dxfId="30" priority="52" operator="lessThan">
      <formula>0</formula>
    </cfRule>
    <cfRule type="expression" dxfId="29" priority="53" stopIfTrue="1">
      <formula>$I:$I&lt;0%</formula>
    </cfRule>
  </conditionalFormatting>
  <conditionalFormatting sqref="H97">
    <cfRule type="cellIs" dxfId="28" priority="50" operator="lessThan">
      <formula>0</formula>
    </cfRule>
    <cfRule type="expression" dxfId="27" priority="51" stopIfTrue="1">
      <formula>$I:$I&lt;0%</formula>
    </cfRule>
  </conditionalFormatting>
  <conditionalFormatting sqref="H88">
    <cfRule type="cellIs" dxfId="26" priority="48" operator="lessThan">
      <formula>0</formula>
    </cfRule>
    <cfRule type="expression" dxfId="25" priority="49" stopIfTrue="1">
      <formula>$I:$I&lt;0%</formula>
    </cfRule>
  </conditionalFormatting>
  <conditionalFormatting sqref="H88">
    <cfRule type="cellIs" dxfId="24" priority="46" operator="lessThan">
      <formula>0</formula>
    </cfRule>
    <cfRule type="expression" dxfId="23" priority="47" stopIfTrue="1">
      <formula>$I:$I&lt;0%</formula>
    </cfRule>
  </conditionalFormatting>
  <conditionalFormatting sqref="D97">
    <cfRule type="expression" dxfId="22" priority="45">
      <formula>$D$97&gt;0</formula>
    </cfRule>
  </conditionalFormatting>
  <conditionalFormatting sqref="K16:K101">
    <cfRule type="iconSet" priority="40">
      <iconSet showValue="0">
        <cfvo type="percent" val="0"/>
        <cfvo type="percent" val="33"/>
        <cfvo type="percent" val="67"/>
      </iconSet>
    </cfRule>
    <cfRule type="iconSet" priority="41">
      <iconSet iconSet="3TrafficLights2">
        <cfvo type="percent" val="0"/>
        <cfvo type="percent" val="33"/>
        <cfvo type="percent" val="67"/>
      </iconSet>
    </cfRule>
  </conditionalFormatting>
  <conditionalFormatting sqref="L16:L18">
    <cfRule type="iconSet" priority="32">
      <iconSet>
        <cfvo type="percent" val="0"/>
        <cfvo type="percent" val="33"/>
        <cfvo type="percent" val="67"/>
      </iconSet>
    </cfRule>
    <cfRule type="iconSet" priority="3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89">
    <cfRule type="cellIs" dxfId="21" priority="30" operator="lessThan">
      <formula>0</formula>
    </cfRule>
    <cfRule type="expression" dxfId="20" priority="31" stopIfTrue="1">
      <formula>$I:$I&lt;0%</formula>
    </cfRule>
  </conditionalFormatting>
  <conditionalFormatting sqref="H89">
    <cfRule type="cellIs" dxfId="19" priority="28" operator="lessThan">
      <formula>0</formula>
    </cfRule>
    <cfRule type="expression" dxfId="18" priority="29" stopIfTrue="1">
      <formula>$I:$I&lt;0%</formula>
    </cfRule>
  </conditionalFormatting>
  <conditionalFormatting sqref="H89">
    <cfRule type="cellIs" dxfId="17" priority="26" operator="lessThan">
      <formula>0</formula>
    </cfRule>
    <cfRule type="expression" dxfId="16" priority="27" stopIfTrue="1">
      <formula>$I:$I&lt;0%</formula>
    </cfRule>
  </conditionalFormatting>
  <conditionalFormatting sqref="I16:I101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{B3A7A1B6-C70D-4E17-9DEE-A2A584AC69F7}</x14:id>
        </ext>
      </extLst>
    </cfRule>
  </conditionalFormatting>
  <conditionalFormatting sqref="H16:H101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{CD407718-FC6B-42EA-9FE7-CEEE751F0297}</x14:id>
        </ext>
      </extLst>
    </cfRule>
  </conditionalFormatting>
  <conditionalFormatting sqref="D98">
    <cfRule type="expression" dxfId="15" priority="19">
      <formula>$D$99&gt;0</formula>
    </cfRule>
  </conditionalFormatting>
  <conditionalFormatting sqref="D93:D96">
    <cfRule type="expression" dxfId="14" priority="18">
      <formula>$D$97&gt;0</formula>
    </cfRule>
  </conditionalFormatting>
  <conditionalFormatting sqref="E86:E92">
    <cfRule type="expression" dxfId="13" priority="17">
      <formula>$D:$D&gt;0.01</formula>
    </cfRule>
  </conditionalFormatting>
  <conditionalFormatting sqref="E16">
    <cfRule type="cellIs" dxfId="12" priority="14" operator="lessThan">
      <formula>0</formula>
    </cfRule>
    <cfRule type="expression" dxfId="11" priority="15" stopIfTrue="1">
      <formula>$I:$I&lt;0%</formula>
    </cfRule>
  </conditionalFormatting>
  <conditionalFormatting sqref="E17:E88">
    <cfRule type="cellIs" dxfId="10" priority="12" operator="lessThan">
      <formula>0</formula>
    </cfRule>
    <cfRule type="expression" dxfId="9" priority="13" stopIfTrue="1">
      <formula>$I:$I&lt;0%</formula>
    </cfRule>
  </conditionalFormatting>
  <conditionalFormatting sqref="E86:E92">
    <cfRule type="expression" dxfId="8" priority="11">
      <formula>$D:$D&gt;0.01</formula>
    </cfRule>
  </conditionalFormatting>
  <conditionalFormatting sqref="A16:J101">
    <cfRule type="expression" dxfId="7" priority="8">
      <formula>MOD(ROW(),2)</formula>
    </cfRule>
  </conditionalFormatting>
  <conditionalFormatting sqref="D90:D92">
    <cfRule type="expression" dxfId="6" priority="7">
      <formula>$D$97&gt;0</formula>
    </cfRule>
  </conditionalFormatting>
  <conditionalFormatting sqref="H89">
    <cfRule type="cellIs" dxfId="5" priority="5" operator="lessThan">
      <formula>0</formula>
    </cfRule>
    <cfRule type="expression" dxfId="4" priority="6" stopIfTrue="1">
      <formula>$I:$I&lt;0%</formula>
    </cfRule>
  </conditionalFormatting>
  <conditionalFormatting sqref="H89">
    <cfRule type="cellIs" dxfId="3" priority="3" operator="lessThan">
      <formula>0</formula>
    </cfRule>
    <cfRule type="expression" dxfId="2" priority="4" stopIfTrue="1">
      <formula>$I:$I&lt;0%</formula>
    </cfRule>
  </conditionalFormatting>
  <conditionalFormatting sqref="H89">
    <cfRule type="cellIs" dxfId="1" priority="1" operator="lessThan">
      <formula>0</formula>
    </cfRule>
    <cfRule type="expression" dxfId="0" priority="2" stopIfTrue="1">
      <formula>$I:$I&lt;0%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A7A1B6-C70D-4E17-9DEE-A2A584AC69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I16:I101</xm:sqref>
        </x14:conditionalFormatting>
        <x14:conditionalFormatting xmlns:xm="http://schemas.microsoft.com/office/excel/2006/main">
          <x14:cfRule type="dataBar" id="{CD407718-FC6B-42EA-9FE7-CEEE751F02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H16:H101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Aufholpotenzial-Berechnung</vt:lpstr>
      <vt:lpstr>'Aufholpotenzial-Berechnung'!Drucktitel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Gooss, Andreas</dc:creator>
  <cp:lastModifiedBy>Wendling, Christoph</cp:lastModifiedBy>
  <cp:lastPrinted>2020-04-28T13:22:00Z</cp:lastPrinted>
  <dcterms:created xsi:type="dcterms:W3CDTF">2020-03-02T12:45:26Z</dcterms:created>
  <dcterms:modified xsi:type="dcterms:W3CDTF">2022-06-22T13:54:41Z</dcterms:modified>
</cp:coreProperties>
</file>